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185" windowHeight="10185" tabRatio="827" firstSheet="2" activeTab="2"/>
  </bookViews>
  <sheets>
    <sheet name="план 19.03.2022" sheetId="123" r:id="rId1"/>
    <sheet name="факт 19.03.2022" sheetId="115" r:id="rId2"/>
    <sheet name="свод" sheetId="118" r:id="rId3"/>
    <sheet name="Лист2" sheetId="129" r:id="rId4"/>
  </sheets>
  <definedNames>
    <definedName name="_xlnm.Print_Area" localSheetId="0">'план 19.03.2022'!$A$1:$AE$39</definedName>
    <definedName name="_xlnm.Print_Area" localSheetId="2">свод!$A$1:$W$37</definedName>
    <definedName name="_xlnm.Print_Area" localSheetId="1">'факт 19.03.2022'!$B$1:$Y$39</definedName>
  </definedNames>
  <calcPr calcId="162913"/>
</workbook>
</file>

<file path=xl/calcChain.xml><?xml version="1.0" encoding="utf-8"?>
<calcChain xmlns="http://schemas.openxmlformats.org/spreadsheetml/2006/main">
  <c r="R37" i="118" l="1"/>
  <c r="R6" i="118"/>
  <c r="R7" i="118"/>
  <c r="R8" i="118"/>
  <c r="R9" i="118"/>
  <c r="R10" i="118"/>
  <c r="R11" i="118"/>
  <c r="R12" i="118"/>
  <c r="R13" i="118"/>
  <c r="R14" i="118"/>
  <c r="R15" i="118"/>
  <c r="R16" i="118"/>
  <c r="R17" i="118"/>
  <c r="R18" i="118"/>
  <c r="R19" i="118"/>
  <c r="R20" i="118"/>
  <c r="R21" i="118"/>
  <c r="R22" i="118"/>
  <c r="R23" i="118"/>
  <c r="R24" i="118"/>
  <c r="R25" i="118"/>
  <c r="R26" i="118"/>
  <c r="R27" i="118"/>
  <c r="R28" i="118"/>
  <c r="R29" i="118"/>
  <c r="R30" i="118"/>
  <c r="R31" i="118"/>
  <c r="R32" i="118"/>
  <c r="R33" i="118"/>
  <c r="R34" i="118"/>
  <c r="R35" i="118"/>
  <c r="R36" i="118"/>
  <c r="R5" i="118"/>
  <c r="R8" i="115" l="1"/>
  <c r="R9" i="115"/>
  <c r="R10" i="115"/>
  <c r="R11" i="115"/>
  <c r="R12" i="115"/>
  <c r="R13" i="115"/>
  <c r="R14" i="115"/>
  <c r="R15" i="115"/>
  <c r="R16" i="115"/>
  <c r="R17" i="115"/>
  <c r="R18" i="115"/>
  <c r="R19" i="115"/>
  <c r="R20" i="115"/>
  <c r="R21" i="115"/>
  <c r="R22" i="115"/>
  <c r="R23" i="115"/>
  <c r="R24" i="115"/>
  <c r="R25" i="115"/>
  <c r="R26" i="115"/>
  <c r="R27" i="115"/>
  <c r="R28" i="115"/>
  <c r="R29" i="115"/>
  <c r="R30" i="115"/>
  <c r="R31" i="115"/>
  <c r="R32" i="115"/>
  <c r="R33" i="115"/>
  <c r="R34" i="115"/>
  <c r="R35" i="115"/>
  <c r="R36" i="115"/>
  <c r="R37" i="115"/>
  <c r="R38" i="115"/>
  <c r="R39" i="115"/>
  <c r="R7" i="115"/>
  <c r="U8" i="115"/>
  <c r="Y8" i="115" s="1"/>
  <c r="U9" i="115"/>
  <c r="Y9" i="115" s="1"/>
  <c r="U10" i="115"/>
  <c r="Y10" i="115" s="1"/>
  <c r="U11" i="115"/>
  <c r="U12" i="115"/>
  <c r="Y12" i="115" s="1"/>
  <c r="U13" i="115"/>
  <c r="Y13" i="115" s="1"/>
  <c r="U14" i="115"/>
  <c r="Y14" i="115" s="1"/>
  <c r="U15" i="115"/>
  <c r="U16" i="115"/>
  <c r="Y16" i="115" s="1"/>
  <c r="U17" i="115"/>
  <c r="Y17" i="115" s="1"/>
  <c r="U18" i="115"/>
  <c r="Y18" i="115" s="1"/>
  <c r="U19" i="115"/>
  <c r="U20" i="115"/>
  <c r="Y20" i="115" s="1"/>
  <c r="U21" i="115"/>
  <c r="Y21" i="115" s="1"/>
  <c r="U22" i="115"/>
  <c r="Y22" i="115" s="1"/>
  <c r="U23" i="115"/>
  <c r="U24" i="115"/>
  <c r="Y24" i="115" s="1"/>
  <c r="U25" i="115"/>
  <c r="Y25" i="115" s="1"/>
  <c r="U26" i="115"/>
  <c r="Y26" i="115" s="1"/>
  <c r="U27" i="115"/>
  <c r="U28" i="115"/>
  <c r="Y28" i="115" s="1"/>
  <c r="U29" i="115"/>
  <c r="Y29" i="115" s="1"/>
  <c r="U30" i="115"/>
  <c r="Y30" i="115" s="1"/>
  <c r="U31" i="115"/>
  <c r="U32" i="115"/>
  <c r="Y32" i="115" s="1"/>
  <c r="U33" i="115"/>
  <c r="Y33" i="115" s="1"/>
  <c r="U34" i="115"/>
  <c r="Y34" i="115" s="1"/>
  <c r="U35" i="115"/>
  <c r="U36" i="115"/>
  <c r="Y36" i="115" s="1"/>
  <c r="U37" i="115"/>
  <c r="Y37" i="115" s="1"/>
  <c r="U38" i="115"/>
  <c r="Y38" i="115" s="1"/>
  <c r="U39" i="115"/>
  <c r="U7" i="115"/>
  <c r="Y7" i="115" s="1"/>
  <c r="Y39" i="115" l="1"/>
  <c r="Y35" i="115"/>
  <c r="Y31" i="115"/>
  <c r="Y27" i="115"/>
  <c r="Y23" i="115"/>
  <c r="Y19" i="115"/>
  <c r="Y15" i="115"/>
  <c r="Y11" i="115"/>
  <c r="Y8" i="123"/>
  <c r="Y9" i="123"/>
  <c r="Y10" i="123"/>
  <c r="Y11" i="123"/>
  <c r="Y12" i="123"/>
  <c r="Y13" i="123"/>
  <c r="AE13" i="123" s="1"/>
  <c r="Y14" i="123"/>
  <c r="AE14" i="123" s="1"/>
  <c r="Y15" i="123"/>
  <c r="AE15" i="123" s="1"/>
  <c r="Y16" i="123"/>
  <c r="Y17" i="123"/>
  <c r="AE17" i="123" s="1"/>
  <c r="Y18" i="123"/>
  <c r="AE18" i="123" s="1"/>
  <c r="Y19" i="123"/>
  <c r="AE19" i="123" s="1"/>
  <c r="Y20" i="123"/>
  <c r="Y21" i="123"/>
  <c r="AE21" i="123" s="1"/>
  <c r="Y22" i="123"/>
  <c r="AE22" i="123" s="1"/>
  <c r="Y23" i="123"/>
  <c r="AE23" i="123" s="1"/>
  <c r="Y24" i="123"/>
  <c r="Y25" i="123"/>
  <c r="AE25" i="123" s="1"/>
  <c r="Y26" i="123"/>
  <c r="AE26" i="123" s="1"/>
  <c r="Y27" i="123"/>
  <c r="AE27" i="123" s="1"/>
  <c r="Y28" i="123"/>
  <c r="Y29" i="123"/>
  <c r="AE29" i="123" s="1"/>
  <c r="Y30" i="123"/>
  <c r="AE30" i="123" s="1"/>
  <c r="Y31" i="123"/>
  <c r="AE31" i="123" s="1"/>
  <c r="Y32" i="123"/>
  <c r="Y33" i="123"/>
  <c r="AE33" i="123" s="1"/>
  <c r="Y34" i="123"/>
  <c r="AE34" i="123" s="1"/>
  <c r="Y35" i="123"/>
  <c r="AE35" i="123" s="1"/>
  <c r="Y36" i="123"/>
  <c r="Y37" i="123"/>
  <c r="AE37" i="123" s="1"/>
  <c r="Y38" i="123"/>
  <c r="Y39" i="123"/>
  <c r="AE39" i="123" s="1"/>
  <c r="Y7" i="123"/>
  <c r="V8" i="123"/>
  <c r="V9" i="123"/>
  <c r="V10" i="123"/>
  <c r="V11" i="123"/>
  <c r="V12" i="123"/>
  <c r="V13" i="123"/>
  <c r="V14" i="123"/>
  <c r="V15" i="123"/>
  <c r="V16" i="123"/>
  <c r="AE16" i="123" s="1"/>
  <c r="V17" i="123"/>
  <c r="V18" i="123"/>
  <c r="V19" i="123"/>
  <c r="V20" i="123"/>
  <c r="AE20" i="123" s="1"/>
  <c r="V21" i="123"/>
  <c r="V22" i="123"/>
  <c r="V23" i="123"/>
  <c r="V24" i="123"/>
  <c r="AE24" i="123" s="1"/>
  <c r="V25" i="123"/>
  <c r="V26" i="123"/>
  <c r="V27" i="123"/>
  <c r="V28" i="123"/>
  <c r="AE28" i="123" s="1"/>
  <c r="V29" i="123"/>
  <c r="V30" i="123"/>
  <c r="V31" i="123"/>
  <c r="V32" i="123"/>
  <c r="AE32" i="123" s="1"/>
  <c r="V33" i="123"/>
  <c r="V34" i="123"/>
  <c r="V35" i="123"/>
  <c r="V36" i="123"/>
  <c r="AE36" i="123" s="1"/>
  <c r="V37" i="123"/>
  <c r="V38" i="123"/>
  <c r="V39" i="123"/>
  <c r="V7" i="123"/>
  <c r="S8" i="123"/>
  <c r="S9" i="123"/>
  <c r="S10" i="123"/>
  <c r="S11" i="123"/>
  <c r="S12" i="123"/>
  <c r="S13" i="123"/>
  <c r="S14" i="123"/>
  <c r="S15" i="123"/>
  <c r="S16" i="123"/>
  <c r="S17" i="123"/>
  <c r="S18" i="123"/>
  <c r="S19" i="123"/>
  <c r="S20" i="123"/>
  <c r="S21" i="123"/>
  <c r="S22" i="123"/>
  <c r="S23" i="123"/>
  <c r="S24" i="123"/>
  <c r="S25" i="123"/>
  <c r="S26" i="123"/>
  <c r="S27" i="123"/>
  <c r="S28" i="123"/>
  <c r="S29" i="123"/>
  <c r="S30" i="123"/>
  <c r="S31" i="123"/>
  <c r="S32" i="123"/>
  <c r="S33" i="123"/>
  <c r="S34" i="123"/>
  <c r="S35" i="123"/>
  <c r="S36" i="123"/>
  <c r="S37" i="123"/>
  <c r="S38" i="123"/>
  <c r="S39" i="123"/>
  <c r="S7" i="123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36" i="123"/>
  <c r="P37" i="123"/>
  <c r="P38" i="123"/>
  <c r="P39" i="123"/>
  <c r="P7" i="123"/>
  <c r="M8" i="123"/>
  <c r="M9" i="123"/>
  <c r="M10" i="123"/>
  <c r="M11" i="123"/>
  <c r="M12" i="123"/>
  <c r="M13" i="123"/>
  <c r="M14" i="123"/>
  <c r="M15" i="123"/>
  <c r="M16" i="123"/>
  <c r="M17" i="123"/>
  <c r="M18" i="123"/>
  <c r="M19" i="123"/>
  <c r="M20" i="123"/>
  <c r="M21" i="123"/>
  <c r="M22" i="123"/>
  <c r="M23" i="123"/>
  <c r="M24" i="123"/>
  <c r="M25" i="123"/>
  <c r="M26" i="123"/>
  <c r="M27" i="123"/>
  <c r="M28" i="123"/>
  <c r="M29" i="123"/>
  <c r="M30" i="123"/>
  <c r="M31" i="123"/>
  <c r="M32" i="123"/>
  <c r="M33" i="123"/>
  <c r="M34" i="123"/>
  <c r="M35" i="123"/>
  <c r="M36" i="123"/>
  <c r="M37" i="123"/>
  <c r="M38" i="123"/>
  <c r="M39" i="123"/>
  <c r="M7" i="123"/>
  <c r="J8" i="123"/>
  <c r="J9" i="123"/>
  <c r="J10" i="123"/>
  <c r="J11" i="123"/>
  <c r="J12" i="123"/>
  <c r="J13" i="123"/>
  <c r="J14" i="123"/>
  <c r="J15" i="123"/>
  <c r="J16" i="123"/>
  <c r="J17" i="123"/>
  <c r="J18" i="123"/>
  <c r="J19" i="123"/>
  <c r="J20" i="123"/>
  <c r="J21" i="123"/>
  <c r="J22" i="123"/>
  <c r="J23" i="123"/>
  <c r="J24" i="123"/>
  <c r="J25" i="123"/>
  <c r="J26" i="123"/>
  <c r="J27" i="123"/>
  <c r="J28" i="123"/>
  <c r="J29" i="123"/>
  <c r="J30" i="123"/>
  <c r="J31" i="123"/>
  <c r="J32" i="123"/>
  <c r="J33" i="123"/>
  <c r="J34" i="123"/>
  <c r="J35" i="123"/>
  <c r="J36" i="123"/>
  <c r="J37" i="123"/>
  <c r="J38" i="123"/>
  <c r="J39" i="123"/>
  <c r="J7" i="123"/>
  <c r="F8" i="123"/>
  <c r="F9" i="123"/>
  <c r="F10" i="123"/>
  <c r="F11" i="123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4" i="123"/>
  <c r="F25" i="123"/>
  <c r="F26" i="123"/>
  <c r="F27" i="123"/>
  <c r="F28" i="123"/>
  <c r="F29" i="123"/>
  <c r="F30" i="123"/>
  <c r="F31" i="123"/>
  <c r="F32" i="123"/>
  <c r="F33" i="123"/>
  <c r="F34" i="123"/>
  <c r="F35" i="123"/>
  <c r="F36" i="123"/>
  <c r="F37" i="123"/>
  <c r="F38" i="123"/>
  <c r="F39" i="123"/>
  <c r="F7" i="123"/>
  <c r="AE38" i="123" l="1"/>
  <c r="AE9" i="123"/>
  <c r="AE8" i="123"/>
  <c r="AE11" i="123"/>
  <c r="AE10" i="123"/>
  <c r="AE7" i="123"/>
  <c r="AE12" i="123"/>
</calcChain>
</file>

<file path=xl/sharedStrings.xml><?xml version="1.0" encoding="utf-8"?>
<sst xmlns="http://schemas.openxmlformats.org/spreadsheetml/2006/main" count="216" uniqueCount="107">
  <si>
    <t>Кол-во машин</t>
  </si>
  <si>
    <t>Солома</t>
  </si>
  <si>
    <t xml:space="preserve">Сено </t>
  </si>
  <si>
    <t>Навоз</t>
  </si>
  <si>
    <t>Рыба</t>
  </si>
  <si>
    <t>Живой скот, гол</t>
  </si>
  <si>
    <t>Подсолнечное масло</t>
  </si>
  <si>
    <t>Хлеб, конд.изд (тыс.руб.)</t>
  </si>
  <si>
    <t>Сахар-песок</t>
  </si>
  <si>
    <t>Мед</t>
  </si>
  <si>
    <t>Комбикорма</t>
  </si>
  <si>
    <t>Зерно</t>
  </si>
  <si>
    <t>Гречка</t>
  </si>
  <si>
    <t>Крупы</t>
  </si>
  <si>
    <t>Макаронные изд.</t>
  </si>
  <si>
    <t>Мука</t>
  </si>
  <si>
    <t>Яйцо(тыс.шт)</t>
  </si>
  <si>
    <t>Баранина</t>
  </si>
  <si>
    <t>Свинина</t>
  </si>
  <si>
    <t>Говядина</t>
  </si>
  <si>
    <t>другие овощи</t>
  </si>
  <si>
    <t>Лук репчатый</t>
  </si>
  <si>
    <t>Свекла</t>
  </si>
  <si>
    <t>Морковь</t>
  </si>
  <si>
    <t>Капуста</t>
  </si>
  <si>
    <t>Картофель</t>
  </si>
  <si>
    <t>Итого</t>
  </si>
  <si>
    <t>Ягодная Слобода</t>
  </si>
  <si>
    <t>Дербышки</t>
  </si>
  <si>
    <t>Агропромпарк</t>
  </si>
  <si>
    <t>Наименование продукции</t>
  </si>
  <si>
    <t>(тонн)</t>
  </si>
  <si>
    <t>Тинчурина</t>
  </si>
  <si>
    <t>Птица</t>
  </si>
  <si>
    <t xml:space="preserve">Молоко на розлив </t>
  </si>
  <si>
    <t xml:space="preserve">Сыр твердый </t>
  </si>
  <si>
    <t>Новая Тура</t>
  </si>
  <si>
    <t>Зеленодольский</t>
  </si>
  <si>
    <t xml:space="preserve">Колбас.изд. </t>
  </si>
  <si>
    <t>Ямашева</t>
  </si>
  <si>
    <t>Ленинградская</t>
  </si>
  <si>
    <t xml:space="preserve">на ярмарочные площадки г. Казани и пос. Октябрьский Зеленодольского муниципального района РТ </t>
  </si>
  <si>
    <t>Запланированные объемы завоза сельхозпродуктов и товаров народного потребления</t>
  </si>
  <si>
    <t>Московский</t>
  </si>
  <si>
    <t>Масло сливочное</t>
  </si>
  <si>
    <t>Батыршина</t>
  </si>
  <si>
    <t>Н.Челны</t>
  </si>
  <si>
    <t>Радужный</t>
  </si>
  <si>
    <t>на сумму млн.р</t>
  </si>
  <si>
    <t>Нижнекамск</t>
  </si>
  <si>
    <t>Р.Зорге</t>
  </si>
  <si>
    <t>Молпродукты</t>
  </si>
  <si>
    <t>Организации АПК</t>
  </si>
  <si>
    <t>Всего</t>
  </si>
  <si>
    <t>Фактические объемы завоза сельхозпродуктов и товаров народного потребления</t>
  </si>
  <si>
    <t xml:space="preserve">на ярмарочные площадки г.г. Казани, Н.Челны и пос. Октябрьский Зеленодольского муниципального района РТ </t>
  </si>
  <si>
    <t>Ярмарочные площадки г.Казани</t>
  </si>
  <si>
    <t>Шатровые площадки г.Казани</t>
  </si>
  <si>
    <t>Казань</t>
  </si>
  <si>
    <t>Зеленодольский район</t>
  </si>
  <si>
    <t>Зелеленодольский район</t>
  </si>
  <si>
    <t>Ягодгная Слобода</t>
  </si>
  <si>
    <t>Юдино</t>
  </si>
  <si>
    <t>Беломорска/
Гудованцева</t>
  </si>
  <si>
    <t>Лаврентьева</t>
  </si>
  <si>
    <t>Фучика</t>
  </si>
  <si>
    <t>Дементьева</t>
  </si>
  <si>
    <t>15 площадок</t>
  </si>
  <si>
    <t>2 площадки</t>
  </si>
  <si>
    <t>Молпрод.(тыс.руб)</t>
  </si>
  <si>
    <t>На сумму млн.р</t>
  </si>
  <si>
    <t>Татпотребсоюз</t>
  </si>
  <si>
    <t>Чехова</t>
  </si>
  <si>
    <t>в том числе</t>
  </si>
  <si>
    <t>Арский</t>
  </si>
  <si>
    <t>Дрожжановский</t>
  </si>
  <si>
    <t>Тетюшский</t>
  </si>
  <si>
    <t>Апастовский</t>
  </si>
  <si>
    <t>Лаишевский</t>
  </si>
  <si>
    <t>Тюлячинский</t>
  </si>
  <si>
    <t>Высокогорский</t>
  </si>
  <si>
    <t>Аксубаевский</t>
  </si>
  <si>
    <t>Верхнеуслонский</t>
  </si>
  <si>
    <t>Кайбицкий</t>
  </si>
  <si>
    <t>Мамадышский</t>
  </si>
  <si>
    <t>Кукморский</t>
  </si>
  <si>
    <t>Чеховский</t>
  </si>
  <si>
    <t>РИВЦ</t>
  </si>
  <si>
    <t>Сено  (тюк)</t>
  </si>
  <si>
    <t>Солома (тюк)</t>
  </si>
  <si>
    <t>Сено (тюк)</t>
  </si>
  <si>
    <t>Ед. измерения</t>
  </si>
  <si>
    <t>тонн</t>
  </si>
  <si>
    <t>тыс.шт</t>
  </si>
  <si>
    <t>тыс.руб</t>
  </si>
  <si>
    <t>голов</t>
  </si>
  <si>
    <t>тюк</t>
  </si>
  <si>
    <t>млн.рублей</t>
  </si>
  <si>
    <t>штук</t>
  </si>
  <si>
    <t>Фактические объемы завоза сельхохпродуктов и товаров народного потребления на ярмарочные площадки г.Казани, г.Н.Челны, г.Нижнекамска и в Зеленодольском муниципальном районе РТ</t>
  </si>
  <si>
    <t xml:space="preserve">Птица </t>
  </si>
  <si>
    <t>Молпрод.</t>
  </si>
  <si>
    <t>Масло крест.</t>
  </si>
  <si>
    <t xml:space="preserve">Хлеб, конд.изд </t>
  </si>
  <si>
    <t>Яйцо</t>
  </si>
  <si>
    <t>Живой скот</t>
  </si>
  <si>
    <t xml:space="preserve"> на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</si>
</sst>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00B0F0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2">
    <xf numFmtId="0" fontId="0" fillId="0" borderId="0" xfId="0"/>
    <xf numFmtId="0" fontId="0" fillId="0" borderId="0" xfId="0" applyBorder="1"/>
    <xf numFmtId="1" fontId="2" fillId="0" borderId="0" xfId="0" applyNumberFormat="1" applyFont="1"/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2" fontId="4" fillId="0" borderId="2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textRotation="90" wrapText="1"/>
    </xf>
    <xf numFmtId="164" fontId="3" fillId="0" borderId="1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1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164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164" fontId="14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164" fontId="14" fillId="6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Fill="1" applyAlignment="1">
      <alignment horizontal="center" vertical="center" textRotation="90" wrapText="1" shrinkToFit="1"/>
    </xf>
    <xf numFmtId="0" fontId="3" fillId="0" borderId="0" xfId="0" applyFont="1" applyFill="1" applyAlignment="1">
      <alignment horizontal="center" vertical="center" textRotation="90" wrapText="1" shrinkToFit="1"/>
    </xf>
    <xf numFmtId="164" fontId="0" fillId="0" borderId="0" xfId="0" applyNumberFormat="1"/>
    <xf numFmtId="1" fontId="2" fillId="2" borderId="0" xfId="0" applyNumberFormat="1" applyFont="1" applyFill="1"/>
    <xf numFmtId="164" fontId="2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6" fillId="0" borderId="0" xfId="0" applyFont="1"/>
    <xf numFmtId="0" fontId="16" fillId="0" borderId="0" xfId="0" applyFont="1" applyBorder="1" applyAlignment="1">
      <alignment horizontal="center"/>
    </xf>
    <xf numFmtId="1" fontId="16" fillId="2" borderId="0" xfId="0" applyNumberFormat="1" applyFont="1" applyFill="1"/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14" fontId="8" fillId="6" borderId="20" xfId="0" applyNumberFormat="1" applyFont="1" applyFill="1" applyBorder="1" applyAlignment="1">
      <alignment horizontal="center" vertical="center" textRotation="90"/>
    </xf>
    <xf numFmtId="14" fontId="8" fillId="6" borderId="14" xfId="0" applyNumberFormat="1" applyFont="1" applyFill="1" applyBorder="1" applyAlignment="1">
      <alignment horizontal="center" vertical="center" textRotation="90"/>
    </xf>
    <xf numFmtId="0" fontId="8" fillId="6" borderId="20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8" fillId="6" borderId="13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zoomScale="90" zoomScaleNormal="90" workbookViewId="0">
      <pane ySplit="6" topLeftCell="A7" activePane="bottomLeft" state="frozen"/>
      <selection activeCell="AC40" sqref="AC40"/>
      <selection pane="bottomLeft" activeCell="AH18" sqref="AH18"/>
    </sheetView>
  </sheetViews>
  <sheetFormatPr defaultRowHeight="12.75" x14ac:dyDescent="0.2"/>
  <cols>
    <col min="1" max="1" width="14.42578125" customWidth="1"/>
    <col min="2" max="2" width="5.7109375" customWidth="1"/>
    <col min="3" max="3" width="5.42578125" customWidth="1"/>
    <col min="4" max="5" width="5.5703125" customWidth="1"/>
    <col min="6" max="6" width="6.42578125" customWidth="1"/>
    <col min="7" max="8" width="5.5703125" customWidth="1"/>
    <col min="9" max="9" width="5.42578125" customWidth="1"/>
    <col min="10" max="10" width="6.85546875" customWidth="1"/>
    <col min="11" max="11" width="5.7109375" customWidth="1"/>
    <col min="12" max="12" width="5.5703125" customWidth="1"/>
    <col min="13" max="13" width="6" customWidth="1"/>
    <col min="14" max="14" width="5.140625" customWidth="1"/>
    <col min="15" max="15" width="5" customWidth="1"/>
    <col min="16" max="16" width="6.28515625" customWidth="1"/>
    <col min="17" max="17" width="5.140625" customWidth="1"/>
    <col min="18" max="18" width="5.28515625" customWidth="1"/>
    <col min="19" max="19" width="5.85546875" customWidth="1"/>
    <col min="20" max="21" width="5.140625" customWidth="1"/>
    <col min="22" max="22" width="6.7109375" customWidth="1"/>
    <col min="23" max="23" width="6.28515625" bestFit="1" customWidth="1"/>
    <col min="24" max="24" width="5.28515625" customWidth="1"/>
    <col min="25" max="25" width="6.7109375" customWidth="1"/>
    <col min="26" max="26" width="6.85546875" customWidth="1"/>
    <col min="27" max="27" width="7.140625" bestFit="1" customWidth="1"/>
    <col min="28" max="28" width="9.28515625" bestFit="1" customWidth="1"/>
    <col min="29" max="29" width="10" bestFit="1" customWidth="1"/>
    <col min="30" max="30" width="13.140625" customWidth="1"/>
    <col min="31" max="31" width="7.7109375" customWidth="1"/>
  </cols>
  <sheetData>
    <row r="1" spans="1:32" ht="28.5" customHeight="1" x14ac:dyDescent="0.25">
      <c r="A1" s="93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2" ht="15.75" customHeight="1" x14ac:dyDescent="0.25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2" ht="15.75" customHeight="1" x14ac:dyDescent="0.25">
      <c r="A3" s="94">
        <v>44639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2" ht="16.5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9"/>
      <c r="AA4" s="75"/>
      <c r="AB4" s="75"/>
      <c r="AC4" s="75"/>
      <c r="AD4" s="75"/>
      <c r="AE4" s="6" t="s">
        <v>31</v>
      </c>
    </row>
    <row r="5" spans="1:32" ht="19.5" customHeight="1" thickBot="1" x14ac:dyDescent="0.25">
      <c r="A5" s="95" t="s">
        <v>30</v>
      </c>
      <c r="B5" s="97" t="s">
        <v>29</v>
      </c>
      <c r="C5" s="98"/>
      <c r="D5" s="99"/>
      <c r="E5" s="99"/>
      <c r="F5" s="100"/>
      <c r="G5" s="98" t="s">
        <v>39</v>
      </c>
      <c r="H5" s="98"/>
      <c r="I5" s="101"/>
      <c r="J5" s="99"/>
      <c r="K5" s="102" t="s">
        <v>28</v>
      </c>
      <c r="L5" s="103"/>
      <c r="M5" s="104"/>
      <c r="N5" s="102" t="s">
        <v>45</v>
      </c>
      <c r="O5" s="103"/>
      <c r="P5" s="104"/>
      <c r="Q5" s="102" t="s">
        <v>40</v>
      </c>
      <c r="R5" s="103"/>
      <c r="S5" s="104"/>
      <c r="T5" s="102" t="s">
        <v>27</v>
      </c>
      <c r="U5" s="103"/>
      <c r="V5" s="104"/>
      <c r="W5" s="102" t="s">
        <v>32</v>
      </c>
      <c r="X5" s="103"/>
      <c r="Y5" s="104"/>
      <c r="Z5" s="80" t="s">
        <v>86</v>
      </c>
      <c r="AA5" s="16" t="s">
        <v>50</v>
      </c>
      <c r="AB5" s="16" t="s">
        <v>47</v>
      </c>
      <c r="AC5" s="16" t="s">
        <v>36</v>
      </c>
      <c r="AD5" s="68" t="s">
        <v>71</v>
      </c>
      <c r="AE5" s="91" t="s">
        <v>53</v>
      </c>
    </row>
    <row r="6" spans="1:32" ht="82.5" customHeight="1" thickBot="1" x14ac:dyDescent="0.25">
      <c r="A6" s="96"/>
      <c r="B6" s="8" t="s">
        <v>74</v>
      </c>
      <c r="C6" s="8" t="s">
        <v>85</v>
      </c>
      <c r="D6" s="9" t="s">
        <v>84</v>
      </c>
      <c r="E6" s="9" t="s">
        <v>52</v>
      </c>
      <c r="F6" s="11" t="s">
        <v>26</v>
      </c>
      <c r="G6" s="9" t="s">
        <v>83</v>
      </c>
      <c r="H6" s="9" t="s">
        <v>82</v>
      </c>
      <c r="I6" s="9" t="s">
        <v>52</v>
      </c>
      <c r="J6" s="12" t="s">
        <v>26</v>
      </c>
      <c r="K6" s="9" t="s">
        <v>81</v>
      </c>
      <c r="L6" s="9" t="s">
        <v>52</v>
      </c>
      <c r="M6" s="11" t="s">
        <v>26</v>
      </c>
      <c r="N6" s="9" t="s">
        <v>75</v>
      </c>
      <c r="O6" s="9" t="s">
        <v>52</v>
      </c>
      <c r="P6" s="11" t="s">
        <v>26</v>
      </c>
      <c r="Q6" s="9" t="s">
        <v>80</v>
      </c>
      <c r="R6" s="9" t="s">
        <v>52</v>
      </c>
      <c r="S6" s="11" t="s">
        <v>26</v>
      </c>
      <c r="T6" s="9" t="s">
        <v>76</v>
      </c>
      <c r="U6" s="9" t="s">
        <v>52</v>
      </c>
      <c r="V6" s="11" t="s">
        <v>26</v>
      </c>
      <c r="W6" s="8" t="s">
        <v>79</v>
      </c>
      <c r="X6" s="9" t="s">
        <v>52</v>
      </c>
      <c r="Y6" s="11" t="s">
        <v>26</v>
      </c>
      <c r="Z6" s="22" t="s">
        <v>87</v>
      </c>
      <c r="AA6" s="22" t="s">
        <v>78</v>
      </c>
      <c r="AB6" s="22" t="s">
        <v>77</v>
      </c>
      <c r="AC6" s="9" t="s">
        <v>37</v>
      </c>
      <c r="AD6" s="69" t="s">
        <v>71</v>
      </c>
      <c r="AE6" s="92"/>
    </row>
    <row r="7" spans="1:32" ht="20.100000000000001" customHeight="1" x14ac:dyDescent="0.2">
      <c r="A7" s="13" t="s">
        <v>25</v>
      </c>
      <c r="B7" s="7">
        <v>3.6</v>
      </c>
      <c r="C7" s="7">
        <v>20</v>
      </c>
      <c r="D7" s="7">
        <v>6</v>
      </c>
      <c r="E7" s="7"/>
      <c r="F7" s="14">
        <f>E7+D7+C7+B7</f>
        <v>29.6</v>
      </c>
      <c r="G7" s="7">
        <v>2</v>
      </c>
      <c r="H7" s="7"/>
      <c r="I7" s="7">
        <v>3.5</v>
      </c>
      <c r="J7" s="17">
        <f>I7+H7+G7</f>
        <v>5.5</v>
      </c>
      <c r="K7" s="7">
        <v>1</v>
      </c>
      <c r="L7" s="7">
        <v>20.5</v>
      </c>
      <c r="M7" s="14">
        <f>L7+K7</f>
        <v>21.5</v>
      </c>
      <c r="N7" s="7">
        <v>4</v>
      </c>
      <c r="O7" s="7">
        <v>10</v>
      </c>
      <c r="P7" s="14">
        <f>O7+N7</f>
        <v>14</v>
      </c>
      <c r="Q7" s="7">
        <v>1.5</v>
      </c>
      <c r="R7" s="7">
        <v>13.5</v>
      </c>
      <c r="S7" s="14">
        <f>R7+Q7</f>
        <v>15</v>
      </c>
      <c r="T7" s="4">
        <v>0.1</v>
      </c>
      <c r="U7" s="7">
        <v>3.5</v>
      </c>
      <c r="V7" s="14">
        <f>U7+T7</f>
        <v>3.6</v>
      </c>
      <c r="W7" s="18">
        <v>5</v>
      </c>
      <c r="X7" s="7">
        <v>3.5</v>
      </c>
      <c r="Y7" s="14">
        <f>X7+W7</f>
        <v>8.5</v>
      </c>
      <c r="Z7" s="77">
        <v>5</v>
      </c>
      <c r="AA7" s="77">
        <v>3.9</v>
      </c>
      <c r="AB7" s="21">
        <v>2.5</v>
      </c>
      <c r="AC7" s="7">
        <v>0.5</v>
      </c>
      <c r="AD7" s="25">
        <v>3.4</v>
      </c>
      <c r="AE7" s="26">
        <f>AD7+AC7+AB7+AA7+Y7+V7+S7+P7+M7+J7+F7</f>
        <v>108</v>
      </c>
      <c r="AF7" s="56"/>
    </row>
    <row r="8" spans="1:32" ht="20.100000000000001" customHeight="1" x14ac:dyDescent="0.2">
      <c r="A8" s="15" t="s">
        <v>24</v>
      </c>
      <c r="B8" s="4">
        <v>0.8</v>
      </c>
      <c r="C8" s="7">
        <v>1.2</v>
      </c>
      <c r="D8" s="7">
        <v>0.1</v>
      </c>
      <c r="E8" s="7"/>
      <c r="F8" s="14">
        <f t="shared" ref="F8:F39" si="0">E8+D8+C8+B8</f>
        <v>2.1</v>
      </c>
      <c r="G8" s="7">
        <v>0.4</v>
      </c>
      <c r="H8" s="7"/>
      <c r="I8" s="7">
        <v>0.6</v>
      </c>
      <c r="J8" s="17">
        <f t="shared" ref="J8:J39" si="1">I8+H8+G8</f>
        <v>1</v>
      </c>
      <c r="K8" s="7"/>
      <c r="L8" s="4">
        <v>0.6</v>
      </c>
      <c r="M8" s="14">
        <f t="shared" ref="M8:M39" si="2">L8+K8</f>
        <v>0.6</v>
      </c>
      <c r="N8" s="7">
        <v>2</v>
      </c>
      <c r="O8" s="4"/>
      <c r="P8" s="14">
        <f t="shared" ref="P8:P39" si="3">O8+N8</f>
        <v>2</v>
      </c>
      <c r="Q8" s="7"/>
      <c r="R8" s="4">
        <v>0.6</v>
      </c>
      <c r="S8" s="14">
        <f t="shared" ref="S8:S39" si="4">R8+Q8</f>
        <v>0.6</v>
      </c>
      <c r="T8" s="4"/>
      <c r="U8" s="4">
        <v>0.6</v>
      </c>
      <c r="V8" s="14">
        <f t="shared" ref="V8:V39" si="5">U8+T8</f>
        <v>0.6</v>
      </c>
      <c r="W8" s="19">
        <v>0.3</v>
      </c>
      <c r="X8" s="4">
        <v>0.6</v>
      </c>
      <c r="Y8" s="14">
        <f t="shared" ref="Y8:Y39" si="6">X8+W8</f>
        <v>0.89999999999999991</v>
      </c>
      <c r="Z8" s="81"/>
      <c r="AA8" s="76">
        <v>3</v>
      </c>
      <c r="AB8" s="21">
        <v>1</v>
      </c>
      <c r="AC8" s="7">
        <v>0.2</v>
      </c>
      <c r="AD8" s="25">
        <v>1.2</v>
      </c>
      <c r="AE8" s="26">
        <f t="shared" ref="AE8:AE39" si="7">AD8+AC8+AB8+AA8+Y8+V8+S8+P8+M8+J8+F8</f>
        <v>13.2</v>
      </c>
    </row>
    <row r="9" spans="1:32" ht="20.100000000000001" customHeight="1" x14ac:dyDescent="0.2">
      <c r="A9" s="15" t="s">
        <v>23</v>
      </c>
      <c r="B9" s="4">
        <v>0.3</v>
      </c>
      <c r="C9" s="7">
        <v>1.4</v>
      </c>
      <c r="D9" s="7">
        <v>0.4</v>
      </c>
      <c r="E9" s="7"/>
      <c r="F9" s="14">
        <f t="shared" si="0"/>
        <v>2.0999999999999996</v>
      </c>
      <c r="G9" s="7">
        <v>2</v>
      </c>
      <c r="H9" s="7"/>
      <c r="I9" s="7">
        <v>0.3</v>
      </c>
      <c r="J9" s="17">
        <f t="shared" si="1"/>
        <v>2.2999999999999998</v>
      </c>
      <c r="K9" s="7">
        <v>0.5</v>
      </c>
      <c r="L9" s="4">
        <v>0.3</v>
      </c>
      <c r="M9" s="14">
        <f t="shared" si="2"/>
        <v>0.8</v>
      </c>
      <c r="N9" s="7">
        <v>1.5</v>
      </c>
      <c r="O9" s="4"/>
      <c r="P9" s="14">
        <f t="shared" si="3"/>
        <v>1.5</v>
      </c>
      <c r="Q9" s="7"/>
      <c r="R9" s="4">
        <v>0.3</v>
      </c>
      <c r="S9" s="14">
        <f t="shared" si="4"/>
        <v>0.3</v>
      </c>
      <c r="T9" s="4">
        <v>0.1</v>
      </c>
      <c r="U9" s="4">
        <v>0.3</v>
      </c>
      <c r="V9" s="14">
        <f t="shared" si="5"/>
        <v>0.4</v>
      </c>
      <c r="W9" s="19">
        <v>0.3</v>
      </c>
      <c r="X9" s="4">
        <v>0.3</v>
      </c>
      <c r="Y9" s="14">
        <f t="shared" si="6"/>
        <v>0.6</v>
      </c>
      <c r="Z9" s="81"/>
      <c r="AA9" s="76">
        <v>0.6</v>
      </c>
      <c r="AB9" s="21">
        <v>0.5</v>
      </c>
      <c r="AC9" s="7">
        <v>0.2</v>
      </c>
      <c r="AD9" s="25">
        <v>1.3</v>
      </c>
      <c r="AE9" s="26">
        <f t="shared" si="7"/>
        <v>10.6</v>
      </c>
    </row>
    <row r="10" spans="1:32" ht="20.100000000000001" customHeight="1" x14ac:dyDescent="0.2">
      <c r="A10" s="15" t="s">
        <v>22</v>
      </c>
      <c r="B10" s="4">
        <v>0.8</v>
      </c>
      <c r="C10" s="7">
        <v>0.4</v>
      </c>
      <c r="D10" s="7">
        <v>0.4</v>
      </c>
      <c r="E10" s="7"/>
      <c r="F10" s="14">
        <f t="shared" si="0"/>
        <v>1.6</v>
      </c>
      <c r="G10" s="7">
        <v>0.2</v>
      </c>
      <c r="H10" s="7"/>
      <c r="I10" s="7">
        <v>0.3</v>
      </c>
      <c r="J10" s="17">
        <f t="shared" si="1"/>
        <v>0.5</v>
      </c>
      <c r="K10" s="7">
        <v>10.3</v>
      </c>
      <c r="L10" s="4">
        <v>0.3</v>
      </c>
      <c r="M10" s="14">
        <f t="shared" si="2"/>
        <v>10.600000000000001</v>
      </c>
      <c r="N10" s="7">
        <v>1</v>
      </c>
      <c r="O10" s="4"/>
      <c r="P10" s="14">
        <f t="shared" si="3"/>
        <v>1</v>
      </c>
      <c r="Q10" s="7"/>
      <c r="R10" s="4">
        <v>0.3</v>
      </c>
      <c r="S10" s="14">
        <f t="shared" si="4"/>
        <v>0.3</v>
      </c>
      <c r="T10" s="4">
        <v>0.1</v>
      </c>
      <c r="U10" s="4">
        <v>0.3</v>
      </c>
      <c r="V10" s="14">
        <f t="shared" si="5"/>
        <v>0.4</v>
      </c>
      <c r="W10" s="19">
        <v>0.3</v>
      </c>
      <c r="X10" s="4">
        <v>0.3</v>
      </c>
      <c r="Y10" s="14">
        <f t="shared" si="6"/>
        <v>0.6</v>
      </c>
      <c r="Z10" s="81"/>
      <c r="AA10" s="76">
        <v>0.2</v>
      </c>
      <c r="AB10" s="21">
        <v>1</v>
      </c>
      <c r="AC10" s="7">
        <v>0.2</v>
      </c>
      <c r="AD10" s="25">
        <v>0.8</v>
      </c>
      <c r="AE10" s="26">
        <f t="shared" si="7"/>
        <v>17.200000000000003</v>
      </c>
    </row>
    <row r="11" spans="1:32" ht="20.100000000000001" customHeight="1" x14ac:dyDescent="0.2">
      <c r="A11" s="15" t="s">
        <v>21</v>
      </c>
      <c r="B11" s="4">
        <v>0.2</v>
      </c>
      <c r="C11" s="7">
        <v>1.5</v>
      </c>
      <c r="D11" s="7">
        <v>0.4</v>
      </c>
      <c r="E11" s="7"/>
      <c r="F11" s="14">
        <f t="shared" si="0"/>
        <v>2.1</v>
      </c>
      <c r="G11" s="7">
        <v>2</v>
      </c>
      <c r="H11" s="7"/>
      <c r="I11" s="7">
        <v>0.3</v>
      </c>
      <c r="J11" s="17">
        <f t="shared" si="1"/>
        <v>2.2999999999999998</v>
      </c>
      <c r="K11" s="7">
        <v>0.2</v>
      </c>
      <c r="L11" s="4">
        <v>0.3</v>
      </c>
      <c r="M11" s="14">
        <f t="shared" si="2"/>
        <v>0.5</v>
      </c>
      <c r="N11" s="7">
        <v>1</v>
      </c>
      <c r="O11" s="4"/>
      <c r="P11" s="14">
        <f t="shared" si="3"/>
        <v>1</v>
      </c>
      <c r="Q11" s="7"/>
      <c r="R11" s="4">
        <v>0.3</v>
      </c>
      <c r="S11" s="14">
        <f t="shared" si="4"/>
        <v>0.3</v>
      </c>
      <c r="T11" s="4">
        <v>0.1</v>
      </c>
      <c r="U11" s="4">
        <v>0.3</v>
      </c>
      <c r="V11" s="14">
        <f t="shared" si="5"/>
        <v>0.4</v>
      </c>
      <c r="W11" s="19"/>
      <c r="X11" s="4">
        <v>0.3</v>
      </c>
      <c r="Y11" s="14">
        <f t="shared" si="6"/>
        <v>0.3</v>
      </c>
      <c r="Z11" s="81"/>
      <c r="AA11" s="76"/>
      <c r="AB11" s="21">
        <v>1.5</v>
      </c>
      <c r="AC11" s="7">
        <v>0.2</v>
      </c>
      <c r="AD11" s="25">
        <v>1.9</v>
      </c>
      <c r="AE11" s="26">
        <f t="shared" si="7"/>
        <v>10.499999999999998</v>
      </c>
    </row>
    <row r="12" spans="1:32" ht="20.100000000000001" customHeight="1" x14ac:dyDescent="0.2">
      <c r="A12" s="15" t="s">
        <v>20</v>
      </c>
      <c r="B12" s="4">
        <v>0.3</v>
      </c>
      <c r="C12" s="7">
        <v>1.5</v>
      </c>
      <c r="D12" s="7">
        <v>1.5</v>
      </c>
      <c r="E12" s="7">
        <v>1</v>
      </c>
      <c r="F12" s="14">
        <f t="shared" si="0"/>
        <v>4.3</v>
      </c>
      <c r="G12" s="7"/>
      <c r="H12" s="7">
        <v>0.5</v>
      </c>
      <c r="I12" s="7">
        <v>0.8</v>
      </c>
      <c r="J12" s="17">
        <f t="shared" si="1"/>
        <v>1.3</v>
      </c>
      <c r="K12" s="7">
        <v>1</v>
      </c>
      <c r="L12" s="4">
        <v>0.8</v>
      </c>
      <c r="M12" s="14">
        <f t="shared" si="2"/>
        <v>1.8</v>
      </c>
      <c r="N12" s="7"/>
      <c r="O12" s="4">
        <v>0.9</v>
      </c>
      <c r="P12" s="14">
        <f t="shared" si="3"/>
        <v>0.9</v>
      </c>
      <c r="Q12" s="7"/>
      <c r="R12" s="4">
        <v>0.6</v>
      </c>
      <c r="S12" s="14">
        <f t="shared" si="4"/>
        <v>0.6</v>
      </c>
      <c r="T12" s="4"/>
      <c r="U12" s="4">
        <v>0.5</v>
      </c>
      <c r="V12" s="14">
        <f t="shared" si="5"/>
        <v>0.5</v>
      </c>
      <c r="W12" s="19">
        <v>0.1</v>
      </c>
      <c r="X12" s="4">
        <v>0.6</v>
      </c>
      <c r="Y12" s="14">
        <f t="shared" si="6"/>
        <v>0.7</v>
      </c>
      <c r="Z12" s="81">
        <v>0.4</v>
      </c>
      <c r="AA12" s="23">
        <v>0.1</v>
      </c>
      <c r="AB12" s="21">
        <v>1</v>
      </c>
      <c r="AC12" s="7">
        <v>0.8</v>
      </c>
      <c r="AD12" s="25"/>
      <c r="AE12" s="26">
        <f t="shared" si="7"/>
        <v>12</v>
      </c>
      <c r="AF12" s="56"/>
    </row>
    <row r="13" spans="1:32" ht="20.100000000000001" customHeight="1" x14ac:dyDescent="0.2">
      <c r="A13" s="15" t="s">
        <v>19</v>
      </c>
      <c r="B13" s="4">
        <v>2.2999999999999998</v>
      </c>
      <c r="C13" s="7">
        <v>2.6</v>
      </c>
      <c r="D13" s="7">
        <v>2</v>
      </c>
      <c r="E13" s="7"/>
      <c r="F13" s="14">
        <f t="shared" si="0"/>
        <v>6.8999999999999995</v>
      </c>
      <c r="G13" s="7">
        <v>6</v>
      </c>
      <c r="H13" s="7">
        <v>1.3</v>
      </c>
      <c r="I13" s="7"/>
      <c r="J13" s="17">
        <f t="shared" si="1"/>
        <v>7.3</v>
      </c>
      <c r="K13" s="7">
        <v>6</v>
      </c>
      <c r="L13" s="4"/>
      <c r="M13" s="14">
        <f t="shared" si="2"/>
        <v>6</v>
      </c>
      <c r="N13" s="7">
        <v>2.5</v>
      </c>
      <c r="O13" s="4"/>
      <c r="P13" s="14">
        <f t="shared" si="3"/>
        <v>2.5</v>
      </c>
      <c r="Q13" s="7">
        <v>1.4</v>
      </c>
      <c r="R13" s="4"/>
      <c r="S13" s="14">
        <f t="shared" si="4"/>
        <v>1.4</v>
      </c>
      <c r="T13" s="4">
        <v>2.8</v>
      </c>
      <c r="U13" s="4"/>
      <c r="V13" s="14">
        <f t="shared" si="5"/>
        <v>2.8</v>
      </c>
      <c r="W13" s="19">
        <v>0.8</v>
      </c>
      <c r="X13" s="4"/>
      <c r="Y13" s="14">
        <f t="shared" si="6"/>
        <v>0.8</v>
      </c>
      <c r="Z13" s="81">
        <v>1.5</v>
      </c>
      <c r="AA13" s="23"/>
      <c r="AB13" s="21">
        <v>2</v>
      </c>
      <c r="AC13" s="7">
        <v>0.4</v>
      </c>
      <c r="AD13" s="25">
        <v>6.7</v>
      </c>
      <c r="AE13" s="26">
        <f t="shared" si="7"/>
        <v>36.800000000000004</v>
      </c>
    </row>
    <row r="14" spans="1:32" ht="20.100000000000001" customHeight="1" x14ac:dyDescent="0.2">
      <c r="A14" s="15" t="s">
        <v>18</v>
      </c>
      <c r="B14" s="4"/>
      <c r="C14" s="7"/>
      <c r="D14" s="7"/>
      <c r="E14" s="7"/>
      <c r="F14" s="14">
        <f t="shared" si="0"/>
        <v>0</v>
      </c>
      <c r="G14" s="7"/>
      <c r="H14" s="7">
        <v>0.5</v>
      </c>
      <c r="I14" s="7"/>
      <c r="J14" s="17">
        <f t="shared" si="1"/>
        <v>0.5</v>
      </c>
      <c r="K14" s="7"/>
      <c r="L14" s="4"/>
      <c r="M14" s="14">
        <f t="shared" si="2"/>
        <v>0</v>
      </c>
      <c r="N14" s="7">
        <v>0.2</v>
      </c>
      <c r="O14" s="4"/>
      <c r="P14" s="14">
        <f t="shared" si="3"/>
        <v>0.2</v>
      </c>
      <c r="Q14" s="7">
        <v>0.8</v>
      </c>
      <c r="R14" s="4"/>
      <c r="S14" s="14">
        <f t="shared" si="4"/>
        <v>0.8</v>
      </c>
      <c r="T14" s="4">
        <v>0.2</v>
      </c>
      <c r="U14" s="4"/>
      <c r="V14" s="14">
        <f t="shared" si="5"/>
        <v>0.2</v>
      </c>
      <c r="W14" s="19"/>
      <c r="X14" s="4"/>
      <c r="Y14" s="14">
        <f t="shared" si="6"/>
        <v>0</v>
      </c>
      <c r="Z14" s="81"/>
      <c r="AA14" s="23"/>
      <c r="AB14" s="21"/>
      <c r="AC14" s="7">
        <v>0.3</v>
      </c>
      <c r="AD14" s="25"/>
      <c r="AE14" s="26">
        <f t="shared" si="7"/>
        <v>2</v>
      </c>
    </row>
    <row r="15" spans="1:32" ht="20.100000000000001" customHeight="1" x14ac:dyDescent="0.2">
      <c r="A15" s="15" t="s">
        <v>17</v>
      </c>
      <c r="B15" s="4">
        <v>0.1</v>
      </c>
      <c r="C15" s="7">
        <v>0.3</v>
      </c>
      <c r="D15" s="7">
        <v>0.2</v>
      </c>
      <c r="E15" s="7"/>
      <c r="F15" s="14">
        <f t="shared" si="0"/>
        <v>0.6</v>
      </c>
      <c r="G15" s="7">
        <v>0.1</v>
      </c>
      <c r="H15" s="7"/>
      <c r="I15" s="7"/>
      <c r="J15" s="17">
        <f t="shared" si="1"/>
        <v>0.1</v>
      </c>
      <c r="K15" s="7">
        <v>0.6</v>
      </c>
      <c r="L15" s="4"/>
      <c r="M15" s="14">
        <f t="shared" si="2"/>
        <v>0.6</v>
      </c>
      <c r="N15" s="7">
        <v>0.1</v>
      </c>
      <c r="O15" s="4"/>
      <c r="P15" s="14">
        <f t="shared" si="3"/>
        <v>0.1</v>
      </c>
      <c r="Q15" s="7"/>
      <c r="R15" s="4"/>
      <c r="S15" s="14">
        <f t="shared" si="4"/>
        <v>0</v>
      </c>
      <c r="T15" s="4">
        <v>0.2</v>
      </c>
      <c r="U15" s="4"/>
      <c r="V15" s="14">
        <f t="shared" si="5"/>
        <v>0.2</v>
      </c>
      <c r="W15" s="19"/>
      <c r="X15" s="4"/>
      <c r="Y15" s="14">
        <f t="shared" si="6"/>
        <v>0</v>
      </c>
      <c r="Z15" s="81"/>
      <c r="AA15" s="23"/>
      <c r="AB15" s="21"/>
      <c r="AC15" s="7">
        <v>0.1</v>
      </c>
      <c r="AD15" s="25"/>
      <c r="AE15" s="26">
        <f t="shared" si="7"/>
        <v>1.7000000000000002</v>
      </c>
    </row>
    <row r="16" spans="1:32" ht="20.100000000000001" customHeight="1" x14ac:dyDescent="0.2">
      <c r="A16" s="15" t="s">
        <v>33</v>
      </c>
      <c r="B16" s="4">
        <v>0.1</v>
      </c>
      <c r="C16" s="7">
        <v>0.4</v>
      </c>
      <c r="D16" s="7">
        <v>0.4</v>
      </c>
      <c r="E16" s="7">
        <v>1.5</v>
      </c>
      <c r="F16" s="14">
        <f t="shared" si="0"/>
        <v>2.4</v>
      </c>
      <c r="G16" s="7">
        <v>0.1</v>
      </c>
      <c r="H16" s="7">
        <v>0.5</v>
      </c>
      <c r="I16" s="7">
        <v>1.7</v>
      </c>
      <c r="J16" s="17">
        <f t="shared" si="1"/>
        <v>2.3000000000000003</v>
      </c>
      <c r="K16" s="7">
        <v>1.2</v>
      </c>
      <c r="L16" s="4"/>
      <c r="M16" s="14">
        <f t="shared" si="2"/>
        <v>1.2</v>
      </c>
      <c r="N16" s="7">
        <v>0.1</v>
      </c>
      <c r="O16" s="4">
        <v>1.7</v>
      </c>
      <c r="P16" s="14">
        <f t="shared" si="3"/>
        <v>1.8</v>
      </c>
      <c r="Q16" s="7">
        <v>0.4</v>
      </c>
      <c r="R16" s="4">
        <v>1.7</v>
      </c>
      <c r="S16" s="14">
        <f t="shared" si="4"/>
        <v>2.1</v>
      </c>
      <c r="T16" s="4">
        <v>0.1</v>
      </c>
      <c r="U16" s="4"/>
      <c r="V16" s="14">
        <f t="shared" si="5"/>
        <v>0.1</v>
      </c>
      <c r="W16" s="19">
        <v>0.3</v>
      </c>
      <c r="X16" s="4"/>
      <c r="Y16" s="14">
        <f t="shared" si="6"/>
        <v>0.3</v>
      </c>
      <c r="Z16" s="81">
        <v>0.2</v>
      </c>
      <c r="AA16" s="23"/>
      <c r="AB16" s="21">
        <v>1</v>
      </c>
      <c r="AC16" s="7">
        <v>0.7</v>
      </c>
      <c r="AD16" s="25"/>
      <c r="AE16" s="26">
        <f t="shared" si="7"/>
        <v>11.9</v>
      </c>
      <c r="AF16" s="56"/>
    </row>
    <row r="17" spans="1:32" ht="20.100000000000001" customHeight="1" x14ac:dyDescent="0.2">
      <c r="A17" s="15" t="s">
        <v>38</v>
      </c>
      <c r="B17" s="4"/>
      <c r="C17" s="7">
        <v>0.4</v>
      </c>
      <c r="D17" s="7">
        <v>0.6</v>
      </c>
      <c r="E17" s="7"/>
      <c r="F17" s="14">
        <f t="shared" si="0"/>
        <v>1</v>
      </c>
      <c r="G17" s="7">
        <v>0.1</v>
      </c>
      <c r="H17" s="7"/>
      <c r="I17" s="7"/>
      <c r="J17" s="17">
        <f t="shared" si="1"/>
        <v>0.1</v>
      </c>
      <c r="K17" s="7">
        <v>1.2</v>
      </c>
      <c r="L17" s="4"/>
      <c r="M17" s="14">
        <f t="shared" si="2"/>
        <v>1.2</v>
      </c>
      <c r="N17" s="7">
        <v>0.2</v>
      </c>
      <c r="O17" s="4"/>
      <c r="P17" s="14">
        <f t="shared" si="3"/>
        <v>0.2</v>
      </c>
      <c r="Q17" s="7">
        <v>0.2</v>
      </c>
      <c r="R17" s="4"/>
      <c r="S17" s="14">
        <f t="shared" si="4"/>
        <v>0.2</v>
      </c>
      <c r="T17" s="4"/>
      <c r="U17" s="4"/>
      <c r="V17" s="14">
        <f t="shared" si="5"/>
        <v>0</v>
      </c>
      <c r="W17" s="19"/>
      <c r="X17" s="4"/>
      <c r="Y17" s="14">
        <f t="shared" si="6"/>
        <v>0</v>
      </c>
      <c r="Z17" s="81">
        <v>0.4</v>
      </c>
      <c r="AA17" s="23"/>
      <c r="AB17" s="21">
        <v>1.5</v>
      </c>
      <c r="AC17" s="7">
        <v>0.1</v>
      </c>
      <c r="AD17" s="25">
        <v>0.5</v>
      </c>
      <c r="AE17" s="26">
        <f t="shared" si="7"/>
        <v>4.8000000000000007</v>
      </c>
    </row>
    <row r="18" spans="1:32" ht="20.100000000000001" customHeight="1" x14ac:dyDescent="0.2">
      <c r="A18" s="15" t="s">
        <v>16</v>
      </c>
      <c r="B18" s="4">
        <v>0.5</v>
      </c>
      <c r="C18" s="7">
        <v>0.1</v>
      </c>
      <c r="D18" s="7">
        <v>0.2</v>
      </c>
      <c r="E18" s="7">
        <v>16.100000000000001</v>
      </c>
      <c r="F18" s="14">
        <f t="shared" si="0"/>
        <v>16.900000000000002</v>
      </c>
      <c r="G18" s="7">
        <v>0.5</v>
      </c>
      <c r="H18" s="7">
        <v>0.4</v>
      </c>
      <c r="I18" s="7">
        <v>28.7</v>
      </c>
      <c r="J18" s="17">
        <f t="shared" si="1"/>
        <v>29.599999999999998</v>
      </c>
      <c r="K18" s="7">
        <v>2</v>
      </c>
      <c r="L18" s="4">
        <v>23.3</v>
      </c>
      <c r="M18" s="14">
        <f t="shared" si="2"/>
        <v>25.3</v>
      </c>
      <c r="N18" s="7"/>
      <c r="O18" s="4">
        <v>19.7</v>
      </c>
      <c r="P18" s="14">
        <f t="shared" si="3"/>
        <v>19.7</v>
      </c>
      <c r="Q18" s="7"/>
      <c r="R18" s="4">
        <v>25.1</v>
      </c>
      <c r="S18" s="14">
        <f t="shared" si="4"/>
        <v>25.1</v>
      </c>
      <c r="T18" s="4">
        <v>0.2</v>
      </c>
      <c r="U18" s="4">
        <v>10.7</v>
      </c>
      <c r="V18" s="14">
        <f t="shared" si="5"/>
        <v>10.899999999999999</v>
      </c>
      <c r="W18" s="19">
        <v>0.7</v>
      </c>
      <c r="X18" s="4">
        <v>12.5</v>
      </c>
      <c r="Y18" s="14">
        <f t="shared" si="6"/>
        <v>13.2</v>
      </c>
      <c r="Z18" s="81">
        <v>16.100000000000001</v>
      </c>
      <c r="AA18" s="23">
        <v>12.5</v>
      </c>
      <c r="AB18" s="21">
        <v>3.5</v>
      </c>
      <c r="AC18" s="7"/>
      <c r="AD18" s="25"/>
      <c r="AE18" s="26">
        <f t="shared" si="7"/>
        <v>156.69999999999999</v>
      </c>
      <c r="AF18" s="56"/>
    </row>
    <row r="19" spans="1:32" ht="20.100000000000001" customHeight="1" x14ac:dyDescent="0.2">
      <c r="A19" s="15" t="s">
        <v>15</v>
      </c>
      <c r="B19" s="4">
        <v>0.7</v>
      </c>
      <c r="C19" s="7">
        <v>0.4</v>
      </c>
      <c r="D19" s="7">
        <v>0.4</v>
      </c>
      <c r="E19" s="7">
        <v>4.3</v>
      </c>
      <c r="F19" s="14">
        <f t="shared" si="0"/>
        <v>5.8000000000000007</v>
      </c>
      <c r="G19" s="7"/>
      <c r="H19" s="7">
        <v>0.3</v>
      </c>
      <c r="I19" s="7">
        <v>8.1</v>
      </c>
      <c r="J19" s="17">
        <f t="shared" si="1"/>
        <v>8.4</v>
      </c>
      <c r="K19" s="7">
        <v>1</v>
      </c>
      <c r="L19" s="4">
        <v>8.1</v>
      </c>
      <c r="M19" s="14">
        <f t="shared" si="2"/>
        <v>9.1</v>
      </c>
      <c r="N19" s="7">
        <v>8</v>
      </c>
      <c r="O19" s="4">
        <v>3.7</v>
      </c>
      <c r="P19" s="14">
        <f t="shared" si="3"/>
        <v>11.7</v>
      </c>
      <c r="Q19" s="7"/>
      <c r="R19" s="4">
        <v>8.1</v>
      </c>
      <c r="S19" s="14">
        <f t="shared" si="4"/>
        <v>8.1</v>
      </c>
      <c r="T19" s="4">
        <v>0.2</v>
      </c>
      <c r="U19" s="4">
        <v>1.5</v>
      </c>
      <c r="V19" s="14">
        <f t="shared" si="5"/>
        <v>1.7</v>
      </c>
      <c r="W19" s="19"/>
      <c r="X19" s="4">
        <v>2</v>
      </c>
      <c r="Y19" s="14">
        <f t="shared" si="6"/>
        <v>2</v>
      </c>
      <c r="Z19" s="81">
        <v>1.5</v>
      </c>
      <c r="AA19" s="23">
        <v>1.5</v>
      </c>
      <c r="AB19" s="21">
        <v>2.2999999999999998</v>
      </c>
      <c r="AC19" s="7"/>
      <c r="AD19" s="25">
        <v>0.8</v>
      </c>
      <c r="AE19" s="26">
        <f t="shared" si="7"/>
        <v>51.399999999999991</v>
      </c>
      <c r="AF19" s="56"/>
    </row>
    <row r="20" spans="1:32" ht="20.100000000000001" customHeight="1" x14ac:dyDescent="0.2">
      <c r="A20" s="15" t="s">
        <v>14</v>
      </c>
      <c r="B20" s="4"/>
      <c r="C20" s="7">
        <v>0.5</v>
      </c>
      <c r="D20" s="7">
        <v>0.5</v>
      </c>
      <c r="E20" s="7"/>
      <c r="F20" s="14">
        <f t="shared" si="0"/>
        <v>1</v>
      </c>
      <c r="G20" s="7">
        <v>0.3</v>
      </c>
      <c r="H20" s="7"/>
      <c r="I20" s="7"/>
      <c r="J20" s="17">
        <f t="shared" si="1"/>
        <v>0.3</v>
      </c>
      <c r="K20" s="7">
        <v>0.6</v>
      </c>
      <c r="L20" s="4"/>
      <c r="M20" s="14">
        <f t="shared" si="2"/>
        <v>0.6</v>
      </c>
      <c r="N20" s="7">
        <v>0.4</v>
      </c>
      <c r="O20" s="4"/>
      <c r="P20" s="14">
        <f t="shared" si="3"/>
        <v>0.4</v>
      </c>
      <c r="Q20" s="7"/>
      <c r="R20" s="4"/>
      <c r="S20" s="14">
        <f t="shared" si="4"/>
        <v>0</v>
      </c>
      <c r="T20" s="4"/>
      <c r="U20" s="4"/>
      <c r="V20" s="14">
        <f t="shared" si="5"/>
        <v>0</v>
      </c>
      <c r="W20" s="19"/>
      <c r="X20" s="4"/>
      <c r="Y20" s="14">
        <f t="shared" si="6"/>
        <v>0</v>
      </c>
      <c r="Z20" s="81"/>
      <c r="AA20" s="23"/>
      <c r="AB20" s="21">
        <v>1</v>
      </c>
      <c r="AC20" s="7">
        <v>0.1</v>
      </c>
      <c r="AD20" s="25">
        <v>2.8</v>
      </c>
      <c r="AE20" s="26">
        <f t="shared" si="7"/>
        <v>6.1999999999999993</v>
      </c>
    </row>
    <row r="21" spans="1:32" ht="20.100000000000001" customHeight="1" x14ac:dyDescent="0.2">
      <c r="A21" s="15" t="s">
        <v>13</v>
      </c>
      <c r="B21" s="4">
        <v>0.1</v>
      </c>
      <c r="C21" s="7">
        <v>1.5</v>
      </c>
      <c r="D21" s="7">
        <v>1.2</v>
      </c>
      <c r="E21" s="7"/>
      <c r="F21" s="14">
        <f t="shared" si="0"/>
        <v>2.8000000000000003</v>
      </c>
      <c r="G21" s="7">
        <v>0.3</v>
      </c>
      <c r="H21" s="7">
        <v>1</v>
      </c>
      <c r="I21" s="7"/>
      <c r="J21" s="17">
        <f t="shared" si="1"/>
        <v>1.3</v>
      </c>
      <c r="K21" s="7"/>
      <c r="L21" s="4"/>
      <c r="M21" s="14">
        <f t="shared" si="2"/>
        <v>0</v>
      </c>
      <c r="N21" s="7">
        <v>0.7</v>
      </c>
      <c r="O21" s="4"/>
      <c r="P21" s="14">
        <f t="shared" si="3"/>
        <v>0.7</v>
      </c>
      <c r="Q21" s="7"/>
      <c r="R21" s="4"/>
      <c r="S21" s="14">
        <f t="shared" si="4"/>
        <v>0</v>
      </c>
      <c r="T21" s="4"/>
      <c r="U21" s="4"/>
      <c r="V21" s="14">
        <f t="shared" si="5"/>
        <v>0</v>
      </c>
      <c r="W21" s="19"/>
      <c r="X21" s="4"/>
      <c r="Y21" s="14">
        <f t="shared" si="6"/>
        <v>0</v>
      </c>
      <c r="Z21" s="81">
        <v>0.2</v>
      </c>
      <c r="AA21" s="23"/>
      <c r="AB21" s="21">
        <v>1</v>
      </c>
      <c r="AC21" s="7">
        <v>0.1</v>
      </c>
      <c r="AD21" s="25">
        <v>7.3</v>
      </c>
      <c r="AE21" s="26">
        <f t="shared" si="7"/>
        <v>13.2</v>
      </c>
    </row>
    <row r="22" spans="1:32" ht="20.100000000000001" customHeight="1" x14ac:dyDescent="0.2">
      <c r="A22" s="15" t="s">
        <v>12</v>
      </c>
      <c r="B22" s="4">
        <v>0.1</v>
      </c>
      <c r="C22" s="7">
        <v>0.2</v>
      </c>
      <c r="D22" s="7">
        <v>0.2</v>
      </c>
      <c r="E22" s="7"/>
      <c r="F22" s="14">
        <f t="shared" si="0"/>
        <v>0.5</v>
      </c>
      <c r="G22" s="7">
        <v>0.2</v>
      </c>
      <c r="H22" s="7"/>
      <c r="I22" s="7"/>
      <c r="J22" s="17">
        <f t="shared" si="1"/>
        <v>0.2</v>
      </c>
      <c r="K22" s="7"/>
      <c r="L22" s="4"/>
      <c r="M22" s="14">
        <f t="shared" si="2"/>
        <v>0</v>
      </c>
      <c r="N22" s="7">
        <v>0.5</v>
      </c>
      <c r="O22" s="4"/>
      <c r="P22" s="14">
        <f t="shared" si="3"/>
        <v>0.5</v>
      </c>
      <c r="Q22" s="7"/>
      <c r="R22" s="4"/>
      <c r="S22" s="14">
        <f t="shared" si="4"/>
        <v>0</v>
      </c>
      <c r="T22" s="4"/>
      <c r="U22" s="4"/>
      <c r="V22" s="14">
        <f t="shared" si="5"/>
        <v>0</v>
      </c>
      <c r="W22" s="19"/>
      <c r="X22" s="4"/>
      <c r="Y22" s="14">
        <f t="shared" si="6"/>
        <v>0</v>
      </c>
      <c r="Z22" s="81">
        <v>0.1</v>
      </c>
      <c r="AA22" s="23"/>
      <c r="AB22" s="21">
        <v>1</v>
      </c>
      <c r="AC22" s="7"/>
      <c r="AD22" s="25">
        <v>4.4000000000000004</v>
      </c>
      <c r="AE22" s="26">
        <f t="shared" si="7"/>
        <v>6.6000000000000005</v>
      </c>
    </row>
    <row r="23" spans="1:32" ht="20.100000000000001" customHeight="1" x14ac:dyDescent="0.2">
      <c r="A23" s="15" t="s">
        <v>11</v>
      </c>
      <c r="B23" s="4">
        <v>20</v>
      </c>
      <c r="C23" s="7">
        <v>25</v>
      </c>
      <c r="D23" s="7">
        <v>10</v>
      </c>
      <c r="E23" s="7"/>
      <c r="F23" s="14">
        <f t="shared" si="0"/>
        <v>55</v>
      </c>
      <c r="G23" s="7"/>
      <c r="H23" s="7"/>
      <c r="I23" s="7"/>
      <c r="J23" s="17">
        <f t="shared" si="1"/>
        <v>0</v>
      </c>
      <c r="K23" s="7">
        <v>7.3</v>
      </c>
      <c r="L23" s="4"/>
      <c r="M23" s="14">
        <f t="shared" si="2"/>
        <v>7.3</v>
      </c>
      <c r="N23" s="7">
        <v>24</v>
      </c>
      <c r="O23" s="4"/>
      <c r="P23" s="14">
        <f t="shared" si="3"/>
        <v>24</v>
      </c>
      <c r="Q23" s="7">
        <v>12</v>
      </c>
      <c r="R23" s="4"/>
      <c r="S23" s="14">
        <f t="shared" si="4"/>
        <v>12</v>
      </c>
      <c r="T23" s="4">
        <v>20</v>
      </c>
      <c r="U23" s="4"/>
      <c r="V23" s="14">
        <f t="shared" si="5"/>
        <v>20</v>
      </c>
      <c r="W23" s="19">
        <v>30</v>
      </c>
      <c r="X23" s="4"/>
      <c r="Y23" s="14">
        <f t="shared" si="6"/>
        <v>30</v>
      </c>
      <c r="Z23" s="81"/>
      <c r="AA23" s="23"/>
      <c r="AB23" s="21">
        <v>50</v>
      </c>
      <c r="AC23" s="7">
        <v>10</v>
      </c>
      <c r="AD23" s="25">
        <v>1.9</v>
      </c>
      <c r="AE23" s="26">
        <f t="shared" si="7"/>
        <v>210.20000000000002</v>
      </c>
    </row>
    <row r="24" spans="1:32" ht="20.100000000000001" customHeight="1" x14ac:dyDescent="0.2">
      <c r="A24" s="15" t="s">
        <v>10</v>
      </c>
      <c r="B24" s="4">
        <v>0.5</v>
      </c>
      <c r="C24" s="7">
        <v>0.5</v>
      </c>
      <c r="D24" s="7"/>
      <c r="E24" s="7"/>
      <c r="F24" s="14">
        <f t="shared" si="0"/>
        <v>1</v>
      </c>
      <c r="G24" s="7"/>
      <c r="H24" s="7"/>
      <c r="I24" s="7"/>
      <c r="J24" s="17">
        <f t="shared" si="1"/>
        <v>0</v>
      </c>
      <c r="K24" s="7"/>
      <c r="L24" s="4"/>
      <c r="M24" s="14">
        <f t="shared" si="2"/>
        <v>0</v>
      </c>
      <c r="N24" s="7"/>
      <c r="O24" s="4"/>
      <c r="P24" s="14">
        <f t="shared" si="3"/>
        <v>0</v>
      </c>
      <c r="Q24" s="7"/>
      <c r="R24" s="4"/>
      <c r="S24" s="14">
        <f t="shared" si="4"/>
        <v>0</v>
      </c>
      <c r="T24" s="4"/>
      <c r="U24" s="4"/>
      <c r="V24" s="14">
        <f t="shared" si="5"/>
        <v>0</v>
      </c>
      <c r="W24" s="19"/>
      <c r="X24" s="4"/>
      <c r="Y24" s="14">
        <f t="shared" si="6"/>
        <v>0</v>
      </c>
      <c r="Z24" s="81"/>
      <c r="AA24" s="23"/>
      <c r="AB24" s="21">
        <v>5</v>
      </c>
      <c r="AC24" s="7"/>
      <c r="AD24" s="25"/>
      <c r="AE24" s="26">
        <f t="shared" si="7"/>
        <v>6</v>
      </c>
    </row>
    <row r="25" spans="1:32" ht="20.100000000000001" customHeight="1" x14ac:dyDescent="0.2">
      <c r="A25" s="15" t="s">
        <v>9</v>
      </c>
      <c r="B25" s="4">
        <v>0.4</v>
      </c>
      <c r="C25" s="7">
        <v>0.3</v>
      </c>
      <c r="D25" s="7">
        <v>0.3</v>
      </c>
      <c r="E25" s="7"/>
      <c r="F25" s="14">
        <f t="shared" si="0"/>
        <v>1</v>
      </c>
      <c r="G25" s="7">
        <v>0.1</v>
      </c>
      <c r="H25" s="7">
        <v>0.1</v>
      </c>
      <c r="I25" s="7"/>
      <c r="J25" s="17">
        <f t="shared" si="1"/>
        <v>0.2</v>
      </c>
      <c r="K25" s="7">
        <v>2</v>
      </c>
      <c r="L25" s="4"/>
      <c r="M25" s="14">
        <f t="shared" si="2"/>
        <v>2</v>
      </c>
      <c r="N25" s="7">
        <v>1</v>
      </c>
      <c r="O25" s="4"/>
      <c r="P25" s="14">
        <f t="shared" si="3"/>
        <v>1</v>
      </c>
      <c r="Q25" s="7">
        <v>0.1</v>
      </c>
      <c r="R25" s="4"/>
      <c r="S25" s="14">
        <f t="shared" si="4"/>
        <v>0.1</v>
      </c>
      <c r="T25" s="4">
        <v>0.3</v>
      </c>
      <c r="U25" s="4"/>
      <c r="V25" s="14">
        <f t="shared" si="5"/>
        <v>0.3</v>
      </c>
      <c r="W25" s="19">
        <v>0.1</v>
      </c>
      <c r="X25" s="4"/>
      <c r="Y25" s="14">
        <f t="shared" si="6"/>
        <v>0.1</v>
      </c>
      <c r="Z25" s="81"/>
      <c r="AA25" s="23">
        <v>0.2</v>
      </c>
      <c r="AB25" s="21">
        <v>0.5</v>
      </c>
      <c r="AC25" s="7">
        <v>0.1</v>
      </c>
      <c r="AD25" s="25">
        <v>0.1</v>
      </c>
      <c r="AE25" s="26">
        <f t="shared" si="7"/>
        <v>5.6000000000000005</v>
      </c>
    </row>
    <row r="26" spans="1:32" ht="20.100000000000001" customHeight="1" x14ac:dyDescent="0.2">
      <c r="A26" s="15" t="s">
        <v>8</v>
      </c>
      <c r="B26" s="4">
        <v>0.2</v>
      </c>
      <c r="C26" s="7"/>
      <c r="D26" s="7"/>
      <c r="E26" s="7">
        <v>12</v>
      </c>
      <c r="F26" s="14">
        <f t="shared" si="0"/>
        <v>12.2</v>
      </c>
      <c r="G26" s="7"/>
      <c r="H26" s="7"/>
      <c r="I26" s="7">
        <v>10</v>
      </c>
      <c r="J26" s="17">
        <f t="shared" si="1"/>
        <v>10</v>
      </c>
      <c r="K26" s="7"/>
      <c r="L26" s="4">
        <v>8</v>
      </c>
      <c r="M26" s="14">
        <f t="shared" si="2"/>
        <v>8</v>
      </c>
      <c r="N26" s="7">
        <v>4</v>
      </c>
      <c r="O26" s="4">
        <v>8</v>
      </c>
      <c r="P26" s="14">
        <f t="shared" si="3"/>
        <v>12</v>
      </c>
      <c r="Q26" s="7"/>
      <c r="R26" s="4">
        <v>10</v>
      </c>
      <c r="S26" s="14">
        <f t="shared" si="4"/>
        <v>10</v>
      </c>
      <c r="T26" s="4"/>
      <c r="U26" s="4">
        <v>5</v>
      </c>
      <c r="V26" s="14">
        <f t="shared" si="5"/>
        <v>5</v>
      </c>
      <c r="W26" s="19"/>
      <c r="X26" s="4">
        <v>2</v>
      </c>
      <c r="Y26" s="14">
        <f t="shared" si="6"/>
        <v>2</v>
      </c>
      <c r="Z26" s="81">
        <v>3</v>
      </c>
      <c r="AA26" s="23">
        <v>2</v>
      </c>
      <c r="AB26" s="21">
        <v>3</v>
      </c>
      <c r="AC26" s="7"/>
      <c r="AD26" s="25">
        <v>0.2</v>
      </c>
      <c r="AE26" s="26">
        <f t="shared" si="7"/>
        <v>64.400000000000006</v>
      </c>
    </row>
    <row r="27" spans="1:32" ht="20.100000000000001" customHeight="1" x14ac:dyDescent="0.2">
      <c r="A27" s="15" t="s">
        <v>34</v>
      </c>
      <c r="B27" s="4">
        <v>3</v>
      </c>
      <c r="C27" s="7">
        <v>1.5</v>
      </c>
      <c r="D27" s="7">
        <v>2</v>
      </c>
      <c r="E27" s="7"/>
      <c r="F27" s="14">
        <f t="shared" si="0"/>
        <v>6.5</v>
      </c>
      <c r="G27" s="7">
        <v>2</v>
      </c>
      <c r="H27" s="7">
        <v>0.1</v>
      </c>
      <c r="I27" s="7"/>
      <c r="J27" s="17">
        <f t="shared" si="1"/>
        <v>2.1</v>
      </c>
      <c r="K27" s="7">
        <v>1</v>
      </c>
      <c r="L27" s="4"/>
      <c r="M27" s="14">
        <f t="shared" si="2"/>
        <v>1</v>
      </c>
      <c r="N27" s="7">
        <v>3</v>
      </c>
      <c r="O27" s="4"/>
      <c r="P27" s="14">
        <f t="shared" si="3"/>
        <v>3</v>
      </c>
      <c r="Q27" s="7">
        <v>1.6</v>
      </c>
      <c r="R27" s="4"/>
      <c r="S27" s="14">
        <f t="shared" si="4"/>
        <v>1.6</v>
      </c>
      <c r="T27" s="4">
        <v>1.8</v>
      </c>
      <c r="U27" s="4"/>
      <c r="V27" s="14">
        <f t="shared" si="5"/>
        <v>1.8</v>
      </c>
      <c r="W27" s="19">
        <v>2</v>
      </c>
      <c r="X27" s="4"/>
      <c r="Y27" s="14">
        <f t="shared" si="6"/>
        <v>2</v>
      </c>
      <c r="Z27" s="81">
        <v>0.4</v>
      </c>
      <c r="AA27" s="23"/>
      <c r="AB27" s="21">
        <v>1.5</v>
      </c>
      <c r="AC27" s="7">
        <v>0.3</v>
      </c>
      <c r="AD27" s="25">
        <v>0.3</v>
      </c>
      <c r="AE27" s="26">
        <f t="shared" si="7"/>
        <v>20.100000000000001</v>
      </c>
      <c r="AF27" s="56"/>
    </row>
    <row r="28" spans="1:32" ht="20.100000000000001" customHeight="1" x14ac:dyDescent="0.2">
      <c r="A28" s="15" t="s">
        <v>51</v>
      </c>
      <c r="B28" s="4">
        <v>200</v>
      </c>
      <c r="C28" s="7">
        <v>100</v>
      </c>
      <c r="D28" s="7">
        <v>150</v>
      </c>
      <c r="E28" s="7"/>
      <c r="F28" s="14">
        <f t="shared" si="0"/>
        <v>450</v>
      </c>
      <c r="G28" s="7">
        <v>100</v>
      </c>
      <c r="H28" s="7">
        <v>75</v>
      </c>
      <c r="I28" s="7"/>
      <c r="J28" s="17">
        <f t="shared" si="1"/>
        <v>175</v>
      </c>
      <c r="K28" s="7">
        <v>100</v>
      </c>
      <c r="L28" s="4"/>
      <c r="M28" s="14">
        <f t="shared" si="2"/>
        <v>100</v>
      </c>
      <c r="N28" s="7"/>
      <c r="O28" s="4"/>
      <c r="P28" s="14">
        <f t="shared" si="3"/>
        <v>0</v>
      </c>
      <c r="Q28" s="7">
        <v>20</v>
      </c>
      <c r="R28" s="4"/>
      <c r="S28" s="14">
        <f t="shared" si="4"/>
        <v>20</v>
      </c>
      <c r="T28" s="4">
        <v>0.1</v>
      </c>
      <c r="U28" s="4"/>
      <c r="V28" s="14">
        <f t="shared" si="5"/>
        <v>0.1</v>
      </c>
      <c r="W28" s="19">
        <v>280</v>
      </c>
      <c r="X28" s="4"/>
      <c r="Y28" s="14">
        <f t="shared" si="6"/>
        <v>280</v>
      </c>
      <c r="Z28" s="81"/>
      <c r="AA28" s="23"/>
      <c r="AB28" s="21">
        <v>1</v>
      </c>
      <c r="AC28" s="7">
        <v>50</v>
      </c>
      <c r="AD28" s="25">
        <v>9</v>
      </c>
      <c r="AE28" s="26">
        <f t="shared" si="7"/>
        <v>1085.0999999999999</v>
      </c>
    </row>
    <row r="29" spans="1:32" ht="20.100000000000001" customHeight="1" x14ac:dyDescent="0.2">
      <c r="A29" s="15" t="s">
        <v>44</v>
      </c>
      <c r="B29" s="5">
        <v>0.3</v>
      </c>
      <c r="C29" s="7">
        <v>0.3</v>
      </c>
      <c r="D29" s="10">
        <v>0.1</v>
      </c>
      <c r="E29" s="10"/>
      <c r="F29" s="14">
        <f t="shared" si="0"/>
        <v>0.7</v>
      </c>
      <c r="G29" s="7">
        <v>0.1</v>
      </c>
      <c r="H29" s="7">
        <v>1.5</v>
      </c>
      <c r="I29" s="7"/>
      <c r="J29" s="17">
        <f t="shared" si="1"/>
        <v>1.6</v>
      </c>
      <c r="K29" s="7">
        <v>0.6</v>
      </c>
      <c r="L29" s="5"/>
      <c r="M29" s="14">
        <f t="shared" si="2"/>
        <v>0.6</v>
      </c>
      <c r="N29" s="7"/>
      <c r="O29" s="5"/>
      <c r="P29" s="14">
        <f t="shared" si="3"/>
        <v>0</v>
      </c>
      <c r="Q29" s="7">
        <v>0.2</v>
      </c>
      <c r="R29" s="5"/>
      <c r="S29" s="14">
        <f t="shared" si="4"/>
        <v>0.2</v>
      </c>
      <c r="T29" s="4"/>
      <c r="U29" s="5"/>
      <c r="V29" s="14">
        <f t="shared" si="5"/>
        <v>0</v>
      </c>
      <c r="W29" s="20">
        <v>0.4</v>
      </c>
      <c r="X29" s="5"/>
      <c r="Y29" s="14">
        <f t="shared" si="6"/>
        <v>0.4</v>
      </c>
      <c r="Z29" s="81"/>
      <c r="AA29" s="24"/>
      <c r="AB29" s="21">
        <v>0.3</v>
      </c>
      <c r="AC29" s="7">
        <v>0.1</v>
      </c>
      <c r="AD29" s="25"/>
      <c r="AE29" s="26">
        <f t="shared" si="7"/>
        <v>3.9000000000000004</v>
      </c>
    </row>
    <row r="30" spans="1:32" ht="20.100000000000001" customHeight="1" x14ac:dyDescent="0.2">
      <c r="A30" s="15" t="s">
        <v>35</v>
      </c>
      <c r="B30" s="5">
        <v>0.1</v>
      </c>
      <c r="C30" s="7">
        <v>0.1</v>
      </c>
      <c r="D30" s="10">
        <v>0.1</v>
      </c>
      <c r="E30" s="10"/>
      <c r="F30" s="14">
        <f t="shared" si="0"/>
        <v>0.30000000000000004</v>
      </c>
      <c r="G30" s="7"/>
      <c r="H30" s="7"/>
      <c r="I30" s="7"/>
      <c r="J30" s="17">
        <f t="shared" si="1"/>
        <v>0</v>
      </c>
      <c r="K30" s="7">
        <v>0.3</v>
      </c>
      <c r="L30" s="5"/>
      <c r="M30" s="14">
        <f t="shared" si="2"/>
        <v>0.3</v>
      </c>
      <c r="N30" s="7"/>
      <c r="O30" s="5"/>
      <c r="P30" s="14">
        <f t="shared" si="3"/>
        <v>0</v>
      </c>
      <c r="Q30" s="7">
        <v>0.2</v>
      </c>
      <c r="R30" s="5"/>
      <c r="S30" s="14">
        <f t="shared" si="4"/>
        <v>0.2</v>
      </c>
      <c r="T30" s="4"/>
      <c r="U30" s="5"/>
      <c r="V30" s="14">
        <f t="shared" si="5"/>
        <v>0</v>
      </c>
      <c r="W30" s="20">
        <v>0.2</v>
      </c>
      <c r="X30" s="5"/>
      <c r="Y30" s="14">
        <f t="shared" si="6"/>
        <v>0.2</v>
      </c>
      <c r="Z30" s="81"/>
      <c r="AA30" s="24"/>
      <c r="AB30" s="21">
        <v>0.3</v>
      </c>
      <c r="AC30" s="7">
        <v>0.1</v>
      </c>
      <c r="AD30" s="25">
        <v>0.1</v>
      </c>
      <c r="AE30" s="26">
        <f t="shared" si="7"/>
        <v>1.5</v>
      </c>
    </row>
    <row r="31" spans="1:32" ht="20.100000000000001" customHeight="1" x14ac:dyDescent="0.2">
      <c r="A31" s="15" t="s">
        <v>7</v>
      </c>
      <c r="B31" s="4">
        <v>50</v>
      </c>
      <c r="C31" s="7">
        <v>65</v>
      </c>
      <c r="D31" s="7">
        <v>50</v>
      </c>
      <c r="E31" s="7"/>
      <c r="F31" s="14">
        <f t="shared" si="0"/>
        <v>165</v>
      </c>
      <c r="G31" s="7">
        <v>20</v>
      </c>
      <c r="H31" s="7">
        <v>120</v>
      </c>
      <c r="I31" s="7"/>
      <c r="J31" s="17">
        <f t="shared" si="1"/>
        <v>140</v>
      </c>
      <c r="K31" s="7">
        <v>516</v>
      </c>
      <c r="L31" s="4"/>
      <c r="M31" s="14">
        <f t="shared" si="2"/>
        <v>516</v>
      </c>
      <c r="N31" s="7"/>
      <c r="O31" s="4"/>
      <c r="P31" s="14">
        <f t="shared" si="3"/>
        <v>0</v>
      </c>
      <c r="Q31" s="7"/>
      <c r="R31" s="4"/>
      <c r="S31" s="14">
        <f t="shared" si="4"/>
        <v>0</v>
      </c>
      <c r="T31" s="4"/>
      <c r="U31" s="4"/>
      <c r="V31" s="14">
        <f t="shared" si="5"/>
        <v>0</v>
      </c>
      <c r="W31" s="19">
        <v>390</v>
      </c>
      <c r="X31" s="4"/>
      <c r="Y31" s="14">
        <f t="shared" si="6"/>
        <v>390</v>
      </c>
      <c r="Z31" s="81">
        <v>150</v>
      </c>
      <c r="AA31" s="23">
        <v>20</v>
      </c>
      <c r="AB31" s="21">
        <v>2</v>
      </c>
      <c r="AC31" s="7"/>
      <c r="AD31" s="25">
        <v>270</v>
      </c>
      <c r="AE31" s="26">
        <f t="shared" si="7"/>
        <v>1503</v>
      </c>
    </row>
    <row r="32" spans="1:32" ht="20.100000000000001" customHeight="1" x14ac:dyDescent="0.2">
      <c r="A32" s="15" t="s">
        <v>6</v>
      </c>
      <c r="B32" s="4">
        <v>0.5</v>
      </c>
      <c r="C32" s="7"/>
      <c r="D32" s="7"/>
      <c r="E32" s="7"/>
      <c r="F32" s="14">
        <f t="shared" si="0"/>
        <v>0.5</v>
      </c>
      <c r="G32" s="7"/>
      <c r="H32" s="7"/>
      <c r="I32" s="7"/>
      <c r="J32" s="17">
        <f t="shared" si="1"/>
        <v>0</v>
      </c>
      <c r="K32" s="7"/>
      <c r="L32" s="4"/>
      <c r="M32" s="14">
        <f t="shared" si="2"/>
        <v>0</v>
      </c>
      <c r="N32" s="7"/>
      <c r="O32" s="4"/>
      <c r="P32" s="14">
        <f t="shared" si="3"/>
        <v>0</v>
      </c>
      <c r="Q32" s="7"/>
      <c r="R32" s="4"/>
      <c r="S32" s="14">
        <f t="shared" si="4"/>
        <v>0</v>
      </c>
      <c r="T32" s="4"/>
      <c r="U32" s="4"/>
      <c r="V32" s="14">
        <f t="shared" si="5"/>
        <v>0</v>
      </c>
      <c r="W32" s="19"/>
      <c r="X32" s="4"/>
      <c r="Y32" s="14">
        <f t="shared" si="6"/>
        <v>0</v>
      </c>
      <c r="Z32" s="81"/>
      <c r="AA32" s="23"/>
      <c r="AB32" s="21"/>
      <c r="AC32" s="7"/>
      <c r="AD32" s="25">
        <v>0.1</v>
      </c>
      <c r="AE32" s="26">
        <f t="shared" si="7"/>
        <v>0.6</v>
      </c>
    </row>
    <row r="33" spans="1:34" ht="20.100000000000001" customHeight="1" x14ac:dyDescent="0.2">
      <c r="A33" s="15" t="s">
        <v>5</v>
      </c>
      <c r="B33" s="4"/>
      <c r="C33" s="7"/>
      <c r="D33" s="7"/>
      <c r="E33" s="7"/>
      <c r="F33" s="14">
        <f t="shared" si="0"/>
        <v>0</v>
      </c>
      <c r="G33" s="7"/>
      <c r="H33" s="7"/>
      <c r="I33" s="7"/>
      <c r="J33" s="17">
        <f t="shared" si="1"/>
        <v>0</v>
      </c>
      <c r="K33" s="7"/>
      <c r="L33" s="4"/>
      <c r="M33" s="14">
        <f t="shared" si="2"/>
        <v>0</v>
      </c>
      <c r="N33" s="7"/>
      <c r="O33" s="4"/>
      <c r="P33" s="14">
        <f t="shared" si="3"/>
        <v>0</v>
      </c>
      <c r="Q33" s="7"/>
      <c r="R33" s="4"/>
      <c r="S33" s="14">
        <f t="shared" si="4"/>
        <v>0</v>
      </c>
      <c r="T33" s="4"/>
      <c r="U33" s="4"/>
      <c r="V33" s="14">
        <f t="shared" si="5"/>
        <v>0</v>
      </c>
      <c r="W33" s="19"/>
      <c r="X33" s="4"/>
      <c r="Y33" s="14">
        <f t="shared" si="6"/>
        <v>0</v>
      </c>
      <c r="Z33" s="81"/>
      <c r="AA33" s="23"/>
      <c r="AB33" s="21"/>
      <c r="AC33" s="7"/>
      <c r="AD33" s="25"/>
      <c r="AE33" s="26">
        <f t="shared" si="7"/>
        <v>0</v>
      </c>
    </row>
    <row r="34" spans="1:34" ht="20.100000000000001" customHeight="1" x14ac:dyDescent="0.2">
      <c r="A34" s="15" t="s">
        <v>4</v>
      </c>
      <c r="B34" s="4">
        <v>0.5</v>
      </c>
      <c r="C34" s="7"/>
      <c r="D34" s="7"/>
      <c r="E34" s="7"/>
      <c r="F34" s="14">
        <f t="shared" si="0"/>
        <v>0.5</v>
      </c>
      <c r="G34" s="7"/>
      <c r="H34" s="7"/>
      <c r="I34" s="7"/>
      <c r="J34" s="17">
        <f t="shared" si="1"/>
        <v>0</v>
      </c>
      <c r="K34" s="7"/>
      <c r="L34" s="4"/>
      <c r="M34" s="14">
        <f t="shared" si="2"/>
        <v>0</v>
      </c>
      <c r="N34" s="7"/>
      <c r="O34" s="4"/>
      <c r="P34" s="14">
        <f t="shared" si="3"/>
        <v>0</v>
      </c>
      <c r="Q34" s="7"/>
      <c r="R34" s="4"/>
      <c r="S34" s="14">
        <f t="shared" si="4"/>
        <v>0</v>
      </c>
      <c r="T34" s="4">
        <v>0.9</v>
      </c>
      <c r="U34" s="4"/>
      <c r="V34" s="14">
        <f t="shared" si="5"/>
        <v>0.9</v>
      </c>
      <c r="W34" s="19"/>
      <c r="X34" s="4"/>
      <c r="Y34" s="14">
        <f t="shared" si="6"/>
        <v>0</v>
      </c>
      <c r="Z34" s="81">
        <v>0.2</v>
      </c>
      <c r="AA34" s="23">
        <v>0.3</v>
      </c>
      <c r="AB34" s="21"/>
      <c r="AC34" s="7">
        <v>0.2</v>
      </c>
      <c r="AD34" s="25"/>
      <c r="AE34" s="26">
        <f t="shared" si="7"/>
        <v>1.9</v>
      </c>
      <c r="AH34" s="56"/>
    </row>
    <row r="35" spans="1:34" ht="20.100000000000001" customHeight="1" x14ac:dyDescent="0.2">
      <c r="A35" s="15" t="s">
        <v>3</v>
      </c>
      <c r="B35" s="4"/>
      <c r="C35" s="7"/>
      <c r="D35" s="7"/>
      <c r="E35" s="7"/>
      <c r="F35" s="14">
        <f t="shared" si="0"/>
        <v>0</v>
      </c>
      <c r="G35" s="7"/>
      <c r="H35" s="7"/>
      <c r="I35" s="7"/>
      <c r="J35" s="17">
        <f t="shared" si="1"/>
        <v>0</v>
      </c>
      <c r="K35" s="7"/>
      <c r="L35" s="4"/>
      <c r="M35" s="14">
        <f t="shared" si="2"/>
        <v>0</v>
      </c>
      <c r="N35" s="7"/>
      <c r="O35" s="4"/>
      <c r="P35" s="14">
        <f t="shared" si="3"/>
        <v>0</v>
      </c>
      <c r="Q35" s="7"/>
      <c r="R35" s="4"/>
      <c r="S35" s="14">
        <f t="shared" si="4"/>
        <v>0</v>
      </c>
      <c r="T35" s="4"/>
      <c r="U35" s="4"/>
      <c r="V35" s="14">
        <f t="shared" si="5"/>
        <v>0</v>
      </c>
      <c r="W35" s="19"/>
      <c r="X35" s="4"/>
      <c r="Y35" s="14">
        <f t="shared" si="6"/>
        <v>0</v>
      </c>
      <c r="Z35" s="81"/>
      <c r="AA35" s="23"/>
      <c r="AB35" s="21"/>
      <c r="AC35" s="7"/>
      <c r="AD35" s="25"/>
      <c r="AE35" s="26">
        <f t="shared" si="7"/>
        <v>0</v>
      </c>
    </row>
    <row r="36" spans="1:34" ht="20.100000000000001" customHeight="1" x14ac:dyDescent="0.2">
      <c r="A36" s="15" t="s">
        <v>88</v>
      </c>
      <c r="B36" s="4"/>
      <c r="C36" s="7"/>
      <c r="D36" s="7"/>
      <c r="E36" s="7"/>
      <c r="F36" s="14">
        <f t="shared" si="0"/>
        <v>0</v>
      </c>
      <c r="G36" s="7"/>
      <c r="H36" s="7"/>
      <c r="I36" s="7"/>
      <c r="J36" s="17">
        <f t="shared" si="1"/>
        <v>0</v>
      </c>
      <c r="K36" s="7"/>
      <c r="L36" s="4"/>
      <c r="M36" s="14">
        <f t="shared" si="2"/>
        <v>0</v>
      </c>
      <c r="N36" s="7"/>
      <c r="O36" s="4"/>
      <c r="P36" s="14">
        <f t="shared" si="3"/>
        <v>0</v>
      </c>
      <c r="Q36" s="7">
        <v>1.5</v>
      </c>
      <c r="R36" s="4"/>
      <c r="S36" s="14">
        <f t="shared" si="4"/>
        <v>1.5</v>
      </c>
      <c r="T36" s="4"/>
      <c r="U36" s="4"/>
      <c r="V36" s="14">
        <f t="shared" si="5"/>
        <v>0</v>
      </c>
      <c r="W36" s="19"/>
      <c r="X36" s="4"/>
      <c r="Y36" s="14">
        <f t="shared" si="6"/>
        <v>0</v>
      </c>
      <c r="Z36" s="81">
        <v>30</v>
      </c>
      <c r="AA36" s="23"/>
      <c r="AB36" s="21"/>
      <c r="AC36" s="7"/>
      <c r="AD36" s="25"/>
      <c r="AE36" s="26">
        <f t="shared" si="7"/>
        <v>1.5</v>
      </c>
    </row>
    <row r="37" spans="1:34" ht="20.100000000000001" customHeight="1" x14ac:dyDescent="0.2">
      <c r="A37" s="27" t="s">
        <v>89</v>
      </c>
      <c r="B37" s="28">
        <v>0.4</v>
      </c>
      <c r="C37" s="29"/>
      <c r="D37" s="29"/>
      <c r="E37" s="29"/>
      <c r="F37" s="14">
        <f t="shared" si="0"/>
        <v>0.4</v>
      </c>
      <c r="G37" s="29"/>
      <c r="H37" s="29"/>
      <c r="I37" s="29"/>
      <c r="J37" s="17">
        <f t="shared" si="1"/>
        <v>0</v>
      </c>
      <c r="K37" s="29"/>
      <c r="L37" s="28"/>
      <c r="M37" s="14">
        <f t="shared" si="2"/>
        <v>0</v>
      </c>
      <c r="N37" s="29"/>
      <c r="O37" s="28"/>
      <c r="P37" s="14">
        <f t="shared" si="3"/>
        <v>0</v>
      </c>
      <c r="Q37" s="29">
        <v>1</v>
      </c>
      <c r="R37" s="28"/>
      <c r="S37" s="14">
        <f t="shared" si="4"/>
        <v>1</v>
      </c>
      <c r="T37" s="28"/>
      <c r="U37" s="28"/>
      <c r="V37" s="14">
        <f t="shared" si="5"/>
        <v>0</v>
      </c>
      <c r="W37" s="30"/>
      <c r="X37" s="28"/>
      <c r="Y37" s="14">
        <f t="shared" si="6"/>
        <v>0</v>
      </c>
      <c r="Z37" s="82"/>
      <c r="AA37" s="32"/>
      <c r="AB37" s="31"/>
      <c r="AC37" s="29"/>
      <c r="AD37" s="33"/>
      <c r="AE37" s="26">
        <f t="shared" si="7"/>
        <v>1.4</v>
      </c>
    </row>
    <row r="38" spans="1:34" s="3" customFormat="1" ht="20.100000000000001" customHeight="1" x14ac:dyDescent="0.2">
      <c r="A38" s="70" t="s">
        <v>48</v>
      </c>
      <c r="B38" s="71">
        <v>2.9</v>
      </c>
      <c r="C38" s="71">
        <v>4.5</v>
      </c>
      <c r="D38" s="71">
        <v>3.6</v>
      </c>
      <c r="E38" s="71">
        <v>2</v>
      </c>
      <c r="F38" s="71">
        <f t="shared" si="0"/>
        <v>13</v>
      </c>
      <c r="G38" s="71">
        <v>3.4</v>
      </c>
      <c r="H38" s="71">
        <v>1.2</v>
      </c>
      <c r="I38" s="71">
        <v>1.5</v>
      </c>
      <c r="J38" s="71">
        <f t="shared" si="1"/>
        <v>6.1</v>
      </c>
      <c r="K38" s="71">
        <v>3.1</v>
      </c>
      <c r="L38" s="71">
        <v>1.2</v>
      </c>
      <c r="M38" s="71">
        <f t="shared" si="2"/>
        <v>4.3</v>
      </c>
      <c r="N38" s="71">
        <v>3.2</v>
      </c>
      <c r="O38" s="71">
        <v>1.2</v>
      </c>
      <c r="P38" s="71">
        <f t="shared" si="3"/>
        <v>4.4000000000000004</v>
      </c>
      <c r="Q38" s="71">
        <v>1.5</v>
      </c>
      <c r="R38" s="71">
        <v>1.3</v>
      </c>
      <c r="S38" s="71">
        <f t="shared" si="4"/>
        <v>2.8</v>
      </c>
      <c r="T38" s="71">
        <v>2.5</v>
      </c>
      <c r="U38" s="71">
        <v>1</v>
      </c>
      <c r="V38" s="71">
        <f t="shared" si="5"/>
        <v>3.5</v>
      </c>
      <c r="W38" s="71">
        <v>2</v>
      </c>
      <c r="X38" s="71">
        <v>1.1000000000000001</v>
      </c>
      <c r="Y38" s="71">
        <f t="shared" si="6"/>
        <v>3.1</v>
      </c>
      <c r="Z38" s="71">
        <v>1.5</v>
      </c>
      <c r="AA38" s="71">
        <v>0.8</v>
      </c>
      <c r="AB38" s="71">
        <v>2.2999999999999998</v>
      </c>
      <c r="AC38" s="71">
        <v>1.4</v>
      </c>
      <c r="AD38" s="71">
        <v>5</v>
      </c>
      <c r="AE38" s="71">
        <f t="shared" si="7"/>
        <v>46.7</v>
      </c>
    </row>
    <row r="39" spans="1:34" s="2" customFormat="1" ht="20.100000000000001" customHeight="1" x14ac:dyDescent="0.2">
      <c r="A39" s="73" t="s">
        <v>0</v>
      </c>
      <c r="B39" s="72">
        <v>30</v>
      </c>
      <c r="C39" s="71">
        <v>40</v>
      </c>
      <c r="D39" s="72">
        <v>35</v>
      </c>
      <c r="E39" s="72">
        <v>4</v>
      </c>
      <c r="F39" s="71">
        <f t="shared" si="0"/>
        <v>109</v>
      </c>
      <c r="G39" s="71">
        <v>18</v>
      </c>
      <c r="H39" s="71">
        <v>12</v>
      </c>
      <c r="I39" s="72">
        <v>4</v>
      </c>
      <c r="J39" s="71">
        <f t="shared" si="1"/>
        <v>34</v>
      </c>
      <c r="K39" s="71">
        <v>14</v>
      </c>
      <c r="L39" s="72">
        <v>3</v>
      </c>
      <c r="M39" s="71">
        <f t="shared" si="2"/>
        <v>17</v>
      </c>
      <c r="N39" s="71">
        <v>28</v>
      </c>
      <c r="O39" s="72">
        <v>4</v>
      </c>
      <c r="P39" s="71">
        <f t="shared" si="3"/>
        <v>32</v>
      </c>
      <c r="Q39" s="71">
        <v>23</v>
      </c>
      <c r="R39" s="72">
        <v>4</v>
      </c>
      <c r="S39" s="71">
        <f t="shared" si="4"/>
        <v>27</v>
      </c>
      <c r="T39" s="71">
        <v>23</v>
      </c>
      <c r="U39" s="72">
        <v>3</v>
      </c>
      <c r="V39" s="71">
        <f t="shared" si="5"/>
        <v>26</v>
      </c>
      <c r="W39" s="72">
        <v>30</v>
      </c>
      <c r="X39" s="72">
        <v>3</v>
      </c>
      <c r="Y39" s="71">
        <f t="shared" si="6"/>
        <v>33</v>
      </c>
      <c r="Z39" s="71">
        <v>15</v>
      </c>
      <c r="AA39" s="72">
        <v>8</v>
      </c>
      <c r="AB39" s="72">
        <v>25</v>
      </c>
      <c r="AC39" s="71">
        <v>22</v>
      </c>
      <c r="AD39" s="71">
        <v>32</v>
      </c>
      <c r="AE39" s="71">
        <f t="shared" si="7"/>
        <v>365</v>
      </c>
    </row>
    <row r="40" spans="1:34" ht="12.75" customHeight="1" x14ac:dyDescent="0.2"/>
  </sheetData>
  <mergeCells count="12">
    <mergeCell ref="AE5:AE6"/>
    <mergeCell ref="A1:AE1"/>
    <mergeCell ref="A2:AE2"/>
    <mergeCell ref="A3:AE3"/>
    <mergeCell ref="A5:A6"/>
    <mergeCell ref="B5:F5"/>
    <mergeCell ref="G5:J5"/>
    <mergeCell ref="K5:M5"/>
    <mergeCell ref="N5:P5"/>
    <mergeCell ref="Q5:S5"/>
    <mergeCell ref="T5:V5"/>
    <mergeCell ref="W5:Y5"/>
  </mergeCells>
  <pageMargins left="0.23622047244094491" right="0.23622047244094491" top="0.19685039370078741" bottom="0.19685039370078741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0"/>
  <sheetViews>
    <sheetView view="pageBreakPreview" topLeftCell="B1" zoomScale="84" zoomScaleNormal="90" zoomScaleSheetLayoutView="84" workbookViewId="0">
      <pane ySplit="6" topLeftCell="A20" activePane="bottomLeft" state="frozen"/>
      <selection activeCell="S27" sqref="S27"/>
      <selection pane="bottomLeft" activeCell="Y7" sqref="Y7:Y39"/>
    </sheetView>
  </sheetViews>
  <sheetFormatPr defaultRowHeight="12.75" x14ac:dyDescent="0.2"/>
  <cols>
    <col min="2" max="2" width="30.28515625" style="3" customWidth="1"/>
    <col min="3" max="3" width="7.5703125" style="53" customWidth="1"/>
    <col min="4" max="4" width="8" style="53" customWidth="1"/>
    <col min="5" max="5" width="6.85546875" style="53" customWidth="1"/>
    <col min="6" max="6" width="7.42578125" style="53" customWidth="1"/>
    <col min="7" max="7" width="6.5703125" style="53" customWidth="1"/>
    <col min="8" max="8" width="6.28515625" style="53" customWidth="1"/>
    <col min="9" max="9" width="7" style="53" customWidth="1"/>
    <col min="10" max="11" width="7.140625" style="53" customWidth="1"/>
    <col min="12" max="13" width="7.42578125" style="53" customWidth="1"/>
    <col min="14" max="14" width="7" style="53" customWidth="1"/>
    <col min="15" max="15" width="7.7109375" style="53" customWidth="1"/>
    <col min="16" max="16" width="7.5703125" style="53" customWidth="1"/>
    <col min="17" max="17" width="7.85546875" style="53" customWidth="1"/>
    <col min="18" max="18" width="8.28515625" style="53" customWidth="1"/>
    <col min="19" max="19" width="8.5703125" style="53" customWidth="1"/>
    <col min="20" max="20" width="8.28515625" style="53" customWidth="1"/>
    <col min="21" max="21" width="11.140625" style="53" customWidth="1"/>
    <col min="22" max="22" width="10.28515625" style="53" customWidth="1"/>
    <col min="23" max="23" width="8.7109375" style="53" customWidth="1"/>
    <col min="24" max="24" width="11.140625" style="53" customWidth="1"/>
    <col min="25" max="25" width="12.7109375" style="53" customWidth="1"/>
    <col min="26" max="26" width="7.7109375" bestFit="1" customWidth="1"/>
  </cols>
  <sheetData>
    <row r="1" spans="2:25" ht="28.5" customHeight="1" x14ac:dyDescent="0.25">
      <c r="B1" s="105" t="s">
        <v>54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2:25" ht="15.75" customHeight="1" x14ac:dyDescent="0.25">
      <c r="B2" s="105" t="s">
        <v>55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2:25" ht="15.75" customHeight="1" x14ac:dyDescent="0.25">
      <c r="B3" s="106">
        <v>44639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2:25" ht="15.7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67"/>
      <c r="L4" s="34"/>
      <c r="M4" s="34"/>
      <c r="N4" s="34"/>
      <c r="O4" s="34"/>
      <c r="P4" s="34"/>
      <c r="Q4" s="34"/>
      <c r="R4" s="34"/>
      <c r="S4" s="34"/>
      <c r="T4" s="34"/>
      <c r="U4" s="34"/>
      <c r="V4" s="74"/>
      <c r="W4" s="34"/>
      <c r="X4" s="34"/>
      <c r="Y4" s="34"/>
    </row>
    <row r="5" spans="2:25" ht="42" customHeight="1" x14ac:dyDescent="0.2">
      <c r="B5" s="107" t="s">
        <v>30</v>
      </c>
      <c r="C5" s="108" t="s">
        <v>56</v>
      </c>
      <c r="D5" s="108"/>
      <c r="E5" s="108"/>
      <c r="F5" s="108"/>
      <c r="G5" s="108"/>
      <c r="H5" s="108"/>
      <c r="I5" s="108"/>
      <c r="J5" s="108"/>
      <c r="K5" s="108"/>
      <c r="L5" s="108"/>
      <c r="M5" s="108" t="s">
        <v>57</v>
      </c>
      <c r="N5" s="108"/>
      <c r="O5" s="108"/>
      <c r="P5" s="108"/>
      <c r="Q5" s="108"/>
      <c r="R5" s="42" t="s">
        <v>58</v>
      </c>
      <c r="S5" s="108" t="s">
        <v>59</v>
      </c>
      <c r="T5" s="108"/>
      <c r="U5" s="45" t="s">
        <v>60</v>
      </c>
      <c r="V5" s="45" t="s">
        <v>73</v>
      </c>
      <c r="W5" s="42" t="s">
        <v>46</v>
      </c>
      <c r="X5" s="45" t="s">
        <v>49</v>
      </c>
      <c r="Y5" s="45"/>
    </row>
    <row r="6" spans="2:25" ht="82.5" customHeight="1" x14ac:dyDescent="0.2">
      <c r="B6" s="107"/>
      <c r="C6" s="37" t="s">
        <v>29</v>
      </c>
      <c r="D6" s="39" t="s">
        <v>39</v>
      </c>
      <c r="E6" s="39" t="s">
        <v>28</v>
      </c>
      <c r="F6" s="39" t="s">
        <v>40</v>
      </c>
      <c r="G6" s="39" t="s">
        <v>61</v>
      </c>
      <c r="H6" s="39" t="s">
        <v>32</v>
      </c>
      <c r="I6" s="39" t="s">
        <v>50</v>
      </c>
      <c r="J6" s="39" t="s">
        <v>62</v>
      </c>
      <c r="K6" s="39" t="s">
        <v>72</v>
      </c>
      <c r="L6" s="39" t="s">
        <v>43</v>
      </c>
      <c r="M6" s="39" t="s">
        <v>63</v>
      </c>
      <c r="N6" s="39" t="s">
        <v>45</v>
      </c>
      <c r="O6" s="39" t="s">
        <v>64</v>
      </c>
      <c r="P6" s="39" t="s">
        <v>65</v>
      </c>
      <c r="Q6" s="39" t="s">
        <v>66</v>
      </c>
      <c r="R6" s="43" t="s">
        <v>67</v>
      </c>
      <c r="S6" s="39" t="s">
        <v>47</v>
      </c>
      <c r="T6" s="39" t="s">
        <v>36</v>
      </c>
      <c r="U6" s="46" t="s">
        <v>68</v>
      </c>
      <c r="V6" s="46" t="s">
        <v>71</v>
      </c>
      <c r="W6" s="43" t="s">
        <v>68</v>
      </c>
      <c r="X6" s="46" t="s">
        <v>68</v>
      </c>
      <c r="Y6" s="51" t="s">
        <v>26</v>
      </c>
    </row>
    <row r="7" spans="2:25" ht="20.100000000000001" customHeight="1" x14ac:dyDescent="0.2">
      <c r="B7" s="35" t="s">
        <v>25</v>
      </c>
      <c r="C7" s="38">
        <v>37</v>
      </c>
      <c r="D7" s="40">
        <v>6</v>
      </c>
      <c r="E7" s="40">
        <v>12</v>
      </c>
      <c r="F7" s="40">
        <v>13</v>
      </c>
      <c r="G7" s="40">
        <v>3.5</v>
      </c>
      <c r="H7" s="40">
        <v>8</v>
      </c>
      <c r="I7" s="40">
        <v>3.3</v>
      </c>
      <c r="J7" s="40"/>
      <c r="K7" s="40">
        <v>7</v>
      </c>
      <c r="L7" s="40">
        <v>0.6</v>
      </c>
      <c r="M7" s="40">
        <v>0.5</v>
      </c>
      <c r="N7" s="40">
        <v>7.1</v>
      </c>
      <c r="O7" s="40">
        <v>3</v>
      </c>
      <c r="P7" s="40"/>
      <c r="Q7" s="40">
        <v>1</v>
      </c>
      <c r="R7" s="44">
        <f>Q7+P7+O7+N7+M7+L7+K7+J7+I7+H7+G7+F7+E7+D7+C7</f>
        <v>102</v>
      </c>
      <c r="S7" s="40">
        <v>0.3</v>
      </c>
      <c r="T7" s="40">
        <v>0.5</v>
      </c>
      <c r="U7" s="47">
        <f>T7+S7</f>
        <v>0.8</v>
      </c>
      <c r="V7" s="47">
        <v>3.4</v>
      </c>
      <c r="W7" s="44">
        <v>7.1</v>
      </c>
      <c r="X7" s="47"/>
      <c r="Y7" s="52">
        <f>X7+W7+U7+R7</f>
        <v>109.9</v>
      </c>
    </row>
    <row r="8" spans="2:25" ht="20.100000000000001" customHeight="1" x14ac:dyDescent="0.2">
      <c r="B8" s="35" t="s">
        <v>24</v>
      </c>
      <c r="C8" s="38">
        <v>3.5</v>
      </c>
      <c r="D8" s="40">
        <v>1</v>
      </c>
      <c r="E8" s="40">
        <v>3</v>
      </c>
      <c r="F8" s="40">
        <v>0.6</v>
      </c>
      <c r="G8" s="40">
        <v>0.6</v>
      </c>
      <c r="H8" s="40">
        <v>0.8</v>
      </c>
      <c r="I8" s="40">
        <v>0.6</v>
      </c>
      <c r="J8" s="40"/>
      <c r="K8" s="40"/>
      <c r="L8" s="40"/>
      <c r="M8" s="40">
        <v>0.2</v>
      </c>
      <c r="N8" s="40">
        <v>2</v>
      </c>
      <c r="O8" s="40"/>
      <c r="P8" s="40"/>
      <c r="Q8" s="40">
        <v>0.5</v>
      </c>
      <c r="R8" s="44">
        <f t="shared" ref="R8:R39" si="0">Q8+P8+O8+N8+M8+L8+K8+J8+I8+H8+G8+F8+E8+D8+C8</f>
        <v>12.8</v>
      </c>
      <c r="S8" s="40"/>
      <c r="T8" s="40">
        <v>0.2</v>
      </c>
      <c r="U8" s="47">
        <f t="shared" ref="U8:U39" si="1">T8+S8</f>
        <v>0.2</v>
      </c>
      <c r="V8" s="47">
        <v>1.2</v>
      </c>
      <c r="W8" s="44">
        <v>2.2999999999999998</v>
      </c>
      <c r="X8" s="47"/>
      <c r="Y8" s="52">
        <f t="shared" ref="Y8:Y39" si="2">X8+W8+U8+R8</f>
        <v>15.3</v>
      </c>
    </row>
    <row r="9" spans="2:25" ht="20.100000000000001" customHeight="1" x14ac:dyDescent="0.2">
      <c r="B9" s="35" t="s">
        <v>23</v>
      </c>
      <c r="C9" s="38">
        <v>3</v>
      </c>
      <c r="D9" s="40">
        <v>1</v>
      </c>
      <c r="E9" s="40">
        <v>2</v>
      </c>
      <c r="F9" s="40">
        <v>0.2</v>
      </c>
      <c r="G9" s="40">
        <v>0.4</v>
      </c>
      <c r="H9" s="40">
        <v>0.7</v>
      </c>
      <c r="I9" s="40">
        <v>0.4</v>
      </c>
      <c r="J9" s="40"/>
      <c r="K9" s="40"/>
      <c r="L9" s="40"/>
      <c r="M9" s="40">
        <v>0.1</v>
      </c>
      <c r="N9" s="40">
        <v>2</v>
      </c>
      <c r="O9" s="40"/>
      <c r="P9" s="40"/>
      <c r="Q9" s="40">
        <v>0.5</v>
      </c>
      <c r="R9" s="44">
        <f t="shared" si="0"/>
        <v>10.3</v>
      </c>
      <c r="S9" s="40">
        <v>0.3</v>
      </c>
      <c r="T9" s="40">
        <v>0.2</v>
      </c>
      <c r="U9" s="47">
        <f t="shared" si="1"/>
        <v>0.5</v>
      </c>
      <c r="V9" s="47">
        <v>1.3</v>
      </c>
      <c r="W9" s="44">
        <v>2.1</v>
      </c>
      <c r="X9" s="47"/>
      <c r="Y9" s="52">
        <f t="shared" si="2"/>
        <v>12.9</v>
      </c>
    </row>
    <row r="10" spans="2:25" ht="20.100000000000001" customHeight="1" x14ac:dyDescent="0.2">
      <c r="B10" s="35" t="s">
        <v>22</v>
      </c>
      <c r="C10" s="38">
        <v>2.7</v>
      </c>
      <c r="D10" s="40">
        <v>0.8</v>
      </c>
      <c r="E10" s="40">
        <v>1.5</v>
      </c>
      <c r="F10" s="40">
        <v>0.2</v>
      </c>
      <c r="G10" s="40">
        <v>0.4</v>
      </c>
      <c r="H10" s="40">
        <v>0.6</v>
      </c>
      <c r="I10" s="40">
        <v>0.4</v>
      </c>
      <c r="J10" s="40"/>
      <c r="K10" s="40"/>
      <c r="L10" s="40"/>
      <c r="M10" s="40">
        <v>0.1</v>
      </c>
      <c r="N10" s="40">
        <v>1</v>
      </c>
      <c r="O10" s="40">
        <v>1</v>
      </c>
      <c r="P10" s="40"/>
      <c r="Q10" s="40">
        <v>0.3</v>
      </c>
      <c r="R10" s="44">
        <f t="shared" si="0"/>
        <v>9</v>
      </c>
      <c r="S10" s="40">
        <v>0.3</v>
      </c>
      <c r="T10" s="40">
        <v>0.2</v>
      </c>
      <c r="U10" s="47">
        <f t="shared" si="1"/>
        <v>0.5</v>
      </c>
      <c r="V10" s="47">
        <v>0.8</v>
      </c>
      <c r="W10" s="44">
        <v>1.6</v>
      </c>
      <c r="X10" s="47"/>
      <c r="Y10" s="52">
        <f t="shared" si="2"/>
        <v>11.1</v>
      </c>
    </row>
    <row r="11" spans="2:25" ht="20.100000000000001" customHeight="1" x14ac:dyDescent="0.2">
      <c r="B11" s="35" t="s">
        <v>21</v>
      </c>
      <c r="C11" s="38">
        <v>2.8</v>
      </c>
      <c r="D11" s="40">
        <v>1.5</v>
      </c>
      <c r="E11" s="40">
        <v>0.5</v>
      </c>
      <c r="F11" s="40">
        <v>0.2</v>
      </c>
      <c r="G11" s="40">
        <v>0.4</v>
      </c>
      <c r="H11" s="40">
        <v>0.3</v>
      </c>
      <c r="I11" s="40">
        <v>0.5</v>
      </c>
      <c r="J11" s="40"/>
      <c r="K11" s="40">
        <v>0.1</v>
      </c>
      <c r="L11" s="40"/>
      <c r="M11" s="40">
        <v>0.1</v>
      </c>
      <c r="N11" s="40">
        <v>3</v>
      </c>
      <c r="O11" s="40"/>
      <c r="P11" s="40"/>
      <c r="Q11" s="40">
        <v>0.5</v>
      </c>
      <c r="R11" s="44">
        <f t="shared" si="0"/>
        <v>9.9</v>
      </c>
      <c r="S11" s="40">
        <v>0.5</v>
      </c>
      <c r="T11" s="40">
        <v>0.2</v>
      </c>
      <c r="U11" s="47">
        <f t="shared" si="1"/>
        <v>0.7</v>
      </c>
      <c r="V11" s="47">
        <v>1.9</v>
      </c>
      <c r="W11" s="44">
        <v>2.7</v>
      </c>
      <c r="X11" s="47"/>
      <c r="Y11" s="52">
        <f t="shared" si="2"/>
        <v>13.3</v>
      </c>
    </row>
    <row r="12" spans="2:25" ht="20.100000000000001" customHeight="1" x14ac:dyDescent="0.2">
      <c r="B12" s="35" t="s">
        <v>20</v>
      </c>
      <c r="C12" s="38">
        <v>2</v>
      </c>
      <c r="D12" s="40">
        <v>1.5</v>
      </c>
      <c r="E12" s="40">
        <v>0.6</v>
      </c>
      <c r="F12" s="40">
        <v>0.4</v>
      </c>
      <c r="G12" s="40">
        <v>0.9</v>
      </c>
      <c r="H12" s="40">
        <v>0.7</v>
      </c>
      <c r="I12" s="40">
        <v>0.7</v>
      </c>
      <c r="J12" s="40">
        <v>0.8</v>
      </c>
      <c r="K12" s="40">
        <v>0.8</v>
      </c>
      <c r="L12" s="40">
        <v>0.8</v>
      </c>
      <c r="M12" s="40"/>
      <c r="N12" s="40">
        <v>1.5</v>
      </c>
      <c r="O12" s="40">
        <v>0.8</v>
      </c>
      <c r="P12" s="40">
        <v>0.8</v>
      </c>
      <c r="Q12" s="40">
        <v>1.5</v>
      </c>
      <c r="R12" s="44">
        <f t="shared" si="0"/>
        <v>13.799999999999999</v>
      </c>
      <c r="S12" s="40">
        <v>0.8</v>
      </c>
      <c r="T12" s="40">
        <v>0.8</v>
      </c>
      <c r="U12" s="47">
        <f t="shared" si="1"/>
        <v>1.6</v>
      </c>
      <c r="V12" s="47"/>
      <c r="W12" s="44"/>
      <c r="X12" s="47"/>
      <c r="Y12" s="52">
        <f t="shared" si="2"/>
        <v>15.399999999999999</v>
      </c>
    </row>
    <row r="13" spans="2:25" ht="20.100000000000001" customHeight="1" x14ac:dyDescent="0.2">
      <c r="B13" s="35" t="s">
        <v>19</v>
      </c>
      <c r="C13" s="38">
        <v>11.5</v>
      </c>
      <c r="D13" s="40">
        <v>5</v>
      </c>
      <c r="E13" s="40">
        <v>4.7</v>
      </c>
      <c r="F13" s="40">
        <v>6.6</v>
      </c>
      <c r="G13" s="40">
        <v>0.9</v>
      </c>
      <c r="H13" s="40">
        <v>1.5</v>
      </c>
      <c r="I13" s="40">
        <v>0.7</v>
      </c>
      <c r="J13" s="40">
        <v>0.4</v>
      </c>
      <c r="K13" s="40">
        <v>1</v>
      </c>
      <c r="L13" s="40">
        <v>1.5</v>
      </c>
      <c r="M13" s="40"/>
      <c r="N13" s="40">
        <v>7</v>
      </c>
      <c r="O13" s="40">
        <v>1.1000000000000001</v>
      </c>
      <c r="P13" s="40"/>
      <c r="Q13" s="40">
        <v>2</v>
      </c>
      <c r="R13" s="44">
        <f t="shared" si="0"/>
        <v>43.899999999999991</v>
      </c>
      <c r="S13" s="40">
        <v>0.5</v>
      </c>
      <c r="T13" s="40">
        <v>0.4</v>
      </c>
      <c r="U13" s="47">
        <f t="shared" si="1"/>
        <v>0.9</v>
      </c>
      <c r="V13" s="47">
        <v>6.7</v>
      </c>
      <c r="W13" s="44">
        <v>18.5</v>
      </c>
      <c r="X13" s="47">
        <v>7.4</v>
      </c>
      <c r="Y13" s="52">
        <f t="shared" si="2"/>
        <v>70.699999999999989</v>
      </c>
    </row>
    <row r="14" spans="2:25" ht="20.100000000000001" customHeight="1" x14ac:dyDescent="0.2">
      <c r="B14" s="35" t="s">
        <v>18</v>
      </c>
      <c r="C14" s="38">
        <v>0.4</v>
      </c>
      <c r="D14" s="40">
        <v>1.5</v>
      </c>
      <c r="E14" s="40">
        <v>2.2999999999999998</v>
      </c>
      <c r="F14" s="40">
        <v>4</v>
      </c>
      <c r="G14" s="40">
        <v>0.2</v>
      </c>
      <c r="H14" s="40"/>
      <c r="I14" s="40"/>
      <c r="J14" s="40">
        <v>0.2</v>
      </c>
      <c r="K14" s="40">
        <v>0.4</v>
      </c>
      <c r="L14" s="40">
        <v>0.4</v>
      </c>
      <c r="M14" s="40"/>
      <c r="N14" s="40">
        <v>2</v>
      </c>
      <c r="O14" s="40">
        <v>0.3</v>
      </c>
      <c r="P14" s="40">
        <v>0.2</v>
      </c>
      <c r="Q14" s="40">
        <v>1.5</v>
      </c>
      <c r="R14" s="44">
        <f t="shared" si="0"/>
        <v>13.4</v>
      </c>
      <c r="S14" s="40"/>
      <c r="T14" s="40">
        <v>0.3</v>
      </c>
      <c r="U14" s="47">
        <f t="shared" si="1"/>
        <v>0.3</v>
      </c>
      <c r="V14" s="47"/>
      <c r="W14" s="44">
        <v>6.3</v>
      </c>
      <c r="X14" s="47">
        <v>3</v>
      </c>
      <c r="Y14" s="52">
        <f t="shared" si="2"/>
        <v>23</v>
      </c>
    </row>
    <row r="15" spans="2:25" ht="20.100000000000001" customHeight="1" x14ac:dyDescent="0.2">
      <c r="B15" s="35" t="s">
        <v>17</v>
      </c>
      <c r="C15" s="38">
        <v>0.6</v>
      </c>
      <c r="D15" s="40">
        <v>0.6</v>
      </c>
      <c r="E15" s="40">
        <v>0.2</v>
      </c>
      <c r="F15" s="40"/>
      <c r="G15" s="40">
        <v>0.1</v>
      </c>
      <c r="H15" s="40"/>
      <c r="I15" s="40"/>
      <c r="J15" s="40"/>
      <c r="K15" s="40"/>
      <c r="L15" s="40"/>
      <c r="M15" s="40"/>
      <c r="N15" s="40">
        <v>0.7</v>
      </c>
      <c r="O15" s="40"/>
      <c r="P15" s="40"/>
      <c r="Q15" s="40">
        <v>0.2</v>
      </c>
      <c r="R15" s="44">
        <f t="shared" si="0"/>
        <v>2.4</v>
      </c>
      <c r="S15" s="40"/>
      <c r="T15" s="40">
        <v>0.1</v>
      </c>
      <c r="U15" s="47">
        <f t="shared" si="1"/>
        <v>0.1</v>
      </c>
      <c r="V15" s="47"/>
      <c r="W15" s="44">
        <v>0.1</v>
      </c>
      <c r="X15" s="47"/>
      <c r="Y15" s="52">
        <f t="shared" si="2"/>
        <v>2.6</v>
      </c>
    </row>
    <row r="16" spans="2:25" ht="20.100000000000001" customHeight="1" x14ac:dyDescent="0.2">
      <c r="B16" s="35" t="s">
        <v>33</v>
      </c>
      <c r="C16" s="38">
        <v>3.4</v>
      </c>
      <c r="D16" s="40">
        <v>2</v>
      </c>
      <c r="E16" s="40">
        <v>1.5</v>
      </c>
      <c r="F16" s="40">
        <v>4</v>
      </c>
      <c r="G16" s="40">
        <v>0.3</v>
      </c>
      <c r="H16" s="40"/>
      <c r="I16" s="40">
        <v>0.4</v>
      </c>
      <c r="J16" s="40">
        <v>0.4</v>
      </c>
      <c r="K16" s="40">
        <v>0.4</v>
      </c>
      <c r="L16" s="40">
        <v>0.3</v>
      </c>
      <c r="M16" s="40"/>
      <c r="N16" s="40">
        <v>0.7</v>
      </c>
      <c r="O16" s="40">
        <v>0.3</v>
      </c>
      <c r="P16" s="40"/>
      <c r="Q16" s="40">
        <v>0.5</v>
      </c>
      <c r="R16" s="44">
        <f t="shared" si="0"/>
        <v>14.200000000000001</v>
      </c>
      <c r="S16" s="40">
        <v>0.2</v>
      </c>
      <c r="T16" s="40">
        <v>0.7</v>
      </c>
      <c r="U16" s="47">
        <f t="shared" si="1"/>
        <v>0.89999999999999991</v>
      </c>
      <c r="V16" s="47"/>
      <c r="W16" s="44">
        <v>7.9</v>
      </c>
      <c r="X16" s="47">
        <v>0.6</v>
      </c>
      <c r="Y16" s="52">
        <f t="shared" si="2"/>
        <v>23.6</v>
      </c>
    </row>
    <row r="17" spans="2:25" ht="20.100000000000001" customHeight="1" x14ac:dyDescent="0.2">
      <c r="B17" s="35" t="s">
        <v>38</v>
      </c>
      <c r="C17" s="38">
        <v>1.2</v>
      </c>
      <c r="D17" s="40">
        <v>0.8</v>
      </c>
      <c r="E17" s="40">
        <v>0.3</v>
      </c>
      <c r="F17" s="40">
        <v>1.9</v>
      </c>
      <c r="G17" s="40">
        <v>0.1</v>
      </c>
      <c r="H17" s="40">
        <v>0.4</v>
      </c>
      <c r="I17" s="40">
        <v>0.1</v>
      </c>
      <c r="J17" s="40">
        <v>0.1</v>
      </c>
      <c r="K17" s="40">
        <v>0.4</v>
      </c>
      <c r="L17" s="40"/>
      <c r="M17" s="40"/>
      <c r="N17" s="40">
        <v>2</v>
      </c>
      <c r="O17" s="40">
        <v>0.1</v>
      </c>
      <c r="P17" s="40"/>
      <c r="Q17" s="40">
        <v>1</v>
      </c>
      <c r="R17" s="44">
        <f t="shared" si="0"/>
        <v>8.3999999999999986</v>
      </c>
      <c r="S17" s="40"/>
      <c r="T17" s="40">
        <v>0.1</v>
      </c>
      <c r="U17" s="47">
        <f t="shared" si="1"/>
        <v>0.1</v>
      </c>
      <c r="V17" s="47">
        <v>0.5</v>
      </c>
      <c r="W17" s="44"/>
      <c r="X17" s="47">
        <v>0.3</v>
      </c>
      <c r="Y17" s="52">
        <f t="shared" si="2"/>
        <v>8.7999999999999989</v>
      </c>
    </row>
    <row r="18" spans="2:25" ht="20.100000000000001" customHeight="1" x14ac:dyDescent="0.2">
      <c r="B18" s="35" t="s">
        <v>16</v>
      </c>
      <c r="C18" s="38">
        <v>17</v>
      </c>
      <c r="D18" s="40">
        <v>28.7</v>
      </c>
      <c r="E18" s="40">
        <v>18</v>
      </c>
      <c r="F18" s="40">
        <v>21</v>
      </c>
      <c r="G18" s="40">
        <v>11.3</v>
      </c>
      <c r="H18" s="40">
        <v>13</v>
      </c>
      <c r="I18" s="40">
        <v>11.3</v>
      </c>
      <c r="J18" s="40">
        <v>5.2</v>
      </c>
      <c r="K18" s="40">
        <v>13.7</v>
      </c>
      <c r="L18" s="40"/>
      <c r="M18" s="40"/>
      <c r="N18" s="40">
        <v>28.4</v>
      </c>
      <c r="O18" s="40"/>
      <c r="P18" s="40"/>
      <c r="Q18" s="40">
        <v>15.3</v>
      </c>
      <c r="R18" s="44">
        <f t="shared" si="0"/>
        <v>182.89999999999998</v>
      </c>
      <c r="S18" s="40"/>
      <c r="T18" s="40"/>
      <c r="U18" s="47">
        <f t="shared" si="1"/>
        <v>0</v>
      </c>
      <c r="V18" s="47"/>
      <c r="W18" s="44">
        <v>27</v>
      </c>
      <c r="X18" s="47">
        <v>1</v>
      </c>
      <c r="Y18" s="52">
        <f t="shared" si="2"/>
        <v>210.89999999999998</v>
      </c>
    </row>
    <row r="19" spans="2:25" ht="20.100000000000001" customHeight="1" x14ac:dyDescent="0.2">
      <c r="B19" s="35" t="s">
        <v>15</v>
      </c>
      <c r="C19" s="38">
        <v>9.6</v>
      </c>
      <c r="D19" s="40">
        <v>8.1999999999999993</v>
      </c>
      <c r="E19" s="40">
        <v>8</v>
      </c>
      <c r="F19" s="40">
        <v>8.1999999999999993</v>
      </c>
      <c r="G19" s="40"/>
      <c r="H19" s="40">
        <v>2.1</v>
      </c>
      <c r="I19" s="40">
        <v>1.5</v>
      </c>
      <c r="J19" s="40"/>
      <c r="K19" s="40">
        <v>1.5</v>
      </c>
      <c r="L19" s="40">
        <v>10.3</v>
      </c>
      <c r="M19" s="40"/>
      <c r="N19" s="40">
        <v>7</v>
      </c>
      <c r="O19" s="40">
        <v>2.4</v>
      </c>
      <c r="P19" s="40"/>
      <c r="Q19" s="40"/>
      <c r="R19" s="44">
        <f t="shared" si="0"/>
        <v>58.800000000000004</v>
      </c>
      <c r="S19" s="40">
        <v>2.5</v>
      </c>
      <c r="T19" s="40"/>
      <c r="U19" s="47">
        <f t="shared" si="1"/>
        <v>2.5</v>
      </c>
      <c r="V19" s="47">
        <v>0.8</v>
      </c>
      <c r="W19" s="44">
        <v>1.8</v>
      </c>
      <c r="X19" s="47"/>
      <c r="Y19" s="52">
        <f t="shared" si="2"/>
        <v>63.1</v>
      </c>
    </row>
    <row r="20" spans="2:25" ht="20.100000000000001" customHeight="1" x14ac:dyDescent="0.2">
      <c r="B20" s="35" t="s">
        <v>14</v>
      </c>
      <c r="C20" s="38">
        <v>1.3</v>
      </c>
      <c r="D20" s="40">
        <v>0.3</v>
      </c>
      <c r="E20" s="40">
        <v>0.4</v>
      </c>
      <c r="F20" s="40">
        <v>0.5</v>
      </c>
      <c r="G20" s="40"/>
      <c r="H20" s="40">
        <v>0.2</v>
      </c>
      <c r="I20" s="40"/>
      <c r="J20" s="40"/>
      <c r="K20" s="40">
        <v>0.1</v>
      </c>
      <c r="L20" s="40"/>
      <c r="M20" s="40"/>
      <c r="N20" s="40">
        <v>0.5</v>
      </c>
      <c r="O20" s="40"/>
      <c r="P20" s="40"/>
      <c r="Q20" s="40">
        <v>0.1</v>
      </c>
      <c r="R20" s="44">
        <f t="shared" si="0"/>
        <v>3.3999999999999995</v>
      </c>
      <c r="S20" s="40">
        <v>0.3</v>
      </c>
      <c r="T20" s="40"/>
      <c r="U20" s="47">
        <f t="shared" si="1"/>
        <v>0.3</v>
      </c>
      <c r="V20" s="47">
        <v>2.8</v>
      </c>
      <c r="W20" s="44"/>
      <c r="X20" s="47">
        <v>0.5</v>
      </c>
      <c r="Y20" s="52">
        <f t="shared" si="2"/>
        <v>4.1999999999999993</v>
      </c>
    </row>
    <row r="21" spans="2:25" ht="20.100000000000001" customHeight="1" x14ac:dyDescent="0.2">
      <c r="B21" s="35" t="s">
        <v>13</v>
      </c>
      <c r="C21" s="38">
        <v>2.8</v>
      </c>
      <c r="D21" s="40"/>
      <c r="E21" s="40">
        <v>1.1000000000000001</v>
      </c>
      <c r="F21" s="40">
        <v>0.6</v>
      </c>
      <c r="G21" s="40"/>
      <c r="H21" s="40">
        <v>0.2</v>
      </c>
      <c r="I21" s="40">
        <v>0.2</v>
      </c>
      <c r="J21" s="40"/>
      <c r="K21" s="40"/>
      <c r="L21" s="40"/>
      <c r="M21" s="40"/>
      <c r="N21" s="40">
        <v>0.7</v>
      </c>
      <c r="O21" s="40"/>
      <c r="P21" s="40"/>
      <c r="Q21" s="40">
        <v>0.1</v>
      </c>
      <c r="R21" s="44">
        <f t="shared" si="0"/>
        <v>5.6999999999999993</v>
      </c>
      <c r="S21" s="40"/>
      <c r="T21" s="40"/>
      <c r="U21" s="47">
        <f t="shared" si="1"/>
        <v>0</v>
      </c>
      <c r="V21" s="47">
        <v>7.3</v>
      </c>
      <c r="W21" s="44">
        <v>2.9</v>
      </c>
      <c r="X21" s="47">
        <v>0.3</v>
      </c>
      <c r="Y21" s="52">
        <f t="shared" si="2"/>
        <v>8.8999999999999986</v>
      </c>
    </row>
    <row r="22" spans="2:25" ht="20.100000000000001" customHeight="1" x14ac:dyDescent="0.2">
      <c r="B22" s="35" t="s">
        <v>12</v>
      </c>
      <c r="C22" s="38">
        <v>4.5</v>
      </c>
      <c r="D22" s="40"/>
      <c r="E22" s="40">
        <v>0.7</v>
      </c>
      <c r="F22" s="40">
        <v>0.3</v>
      </c>
      <c r="G22" s="40"/>
      <c r="H22" s="40">
        <v>0.2</v>
      </c>
      <c r="I22" s="40">
        <v>0.3</v>
      </c>
      <c r="J22" s="40"/>
      <c r="K22" s="40">
        <v>0.2</v>
      </c>
      <c r="L22" s="40"/>
      <c r="M22" s="40"/>
      <c r="N22" s="40">
        <v>0.5</v>
      </c>
      <c r="O22" s="40"/>
      <c r="P22" s="40"/>
      <c r="Q22" s="40">
        <v>0.1</v>
      </c>
      <c r="R22" s="44">
        <f t="shared" si="0"/>
        <v>6.8</v>
      </c>
      <c r="S22" s="40">
        <v>0.2</v>
      </c>
      <c r="T22" s="40"/>
      <c r="U22" s="47">
        <f t="shared" si="1"/>
        <v>0.2</v>
      </c>
      <c r="V22" s="47">
        <v>4.4000000000000004</v>
      </c>
      <c r="W22" s="44">
        <v>1.6</v>
      </c>
      <c r="X22" s="47"/>
      <c r="Y22" s="52">
        <f t="shared" si="2"/>
        <v>8.6</v>
      </c>
    </row>
    <row r="23" spans="2:25" ht="20.100000000000001" customHeight="1" x14ac:dyDescent="0.2">
      <c r="B23" s="35" t="s">
        <v>11</v>
      </c>
      <c r="C23" s="38">
        <v>30</v>
      </c>
      <c r="D23" s="40">
        <v>10</v>
      </c>
      <c r="E23" s="40">
        <v>8</v>
      </c>
      <c r="F23" s="40">
        <v>13</v>
      </c>
      <c r="G23" s="40">
        <v>20</v>
      </c>
      <c r="H23" s="40">
        <v>15</v>
      </c>
      <c r="I23" s="40">
        <v>1.5</v>
      </c>
      <c r="J23" s="40"/>
      <c r="K23" s="40"/>
      <c r="L23" s="40"/>
      <c r="M23" s="40"/>
      <c r="N23" s="40">
        <v>18</v>
      </c>
      <c r="O23" s="40"/>
      <c r="P23" s="40"/>
      <c r="Q23" s="40"/>
      <c r="R23" s="44">
        <f t="shared" si="0"/>
        <v>115.5</v>
      </c>
      <c r="S23" s="40">
        <v>2</v>
      </c>
      <c r="T23" s="40">
        <v>5</v>
      </c>
      <c r="U23" s="47">
        <f t="shared" si="1"/>
        <v>7</v>
      </c>
      <c r="V23" s="47">
        <v>1.9</v>
      </c>
      <c r="W23" s="44">
        <v>1.5</v>
      </c>
      <c r="X23" s="47"/>
      <c r="Y23" s="52">
        <f t="shared" si="2"/>
        <v>124</v>
      </c>
    </row>
    <row r="24" spans="2:25" ht="20.100000000000001" customHeight="1" x14ac:dyDescent="0.2">
      <c r="B24" s="35" t="s">
        <v>10</v>
      </c>
      <c r="C24" s="38">
        <v>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4">
        <f t="shared" si="0"/>
        <v>1</v>
      </c>
      <c r="S24" s="40"/>
      <c r="T24" s="40"/>
      <c r="U24" s="47">
        <f t="shared" si="1"/>
        <v>0</v>
      </c>
      <c r="V24" s="47"/>
      <c r="W24" s="44"/>
      <c r="X24" s="47"/>
      <c r="Y24" s="52">
        <f t="shared" si="2"/>
        <v>1</v>
      </c>
    </row>
    <row r="25" spans="2:25" ht="20.100000000000001" customHeight="1" x14ac:dyDescent="0.2">
      <c r="B25" s="35" t="s">
        <v>9</v>
      </c>
      <c r="C25" s="38">
        <v>1</v>
      </c>
      <c r="D25" s="40">
        <v>0.8</v>
      </c>
      <c r="E25" s="40">
        <v>1.2</v>
      </c>
      <c r="F25" s="40">
        <v>1.5</v>
      </c>
      <c r="G25" s="40">
        <v>0.5</v>
      </c>
      <c r="H25" s="40">
        <v>0.1</v>
      </c>
      <c r="I25" s="40">
        <v>0.1</v>
      </c>
      <c r="J25" s="40">
        <v>0.1</v>
      </c>
      <c r="K25" s="40">
        <v>0.1</v>
      </c>
      <c r="L25" s="40">
        <v>0.1</v>
      </c>
      <c r="M25" s="40"/>
      <c r="N25" s="40">
        <v>1</v>
      </c>
      <c r="O25" s="40"/>
      <c r="P25" s="40"/>
      <c r="Q25" s="40">
        <v>0.2</v>
      </c>
      <c r="R25" s="44">
        <f t="shared" si="0"/>
        <v>6.7</v>
      </c>
      <c r="S25" s="40"/>
      <c r="T25" s="40">
        <v>0.1</v>
      </c>
      <c r="U25" s="47">
        <f t="shared" si="1"/>
        <v>0.1</v>
      </c>
      <c r="V25" s="47">
        <v>0.1</v>
      </c>
      <c r="W25" s="44">
        <v>8.4</v>
      </c>
      <c r="X25" s="47">
        <v>0.4</v>
      </c>
      <c r="Y25" s="52">
        <f t="shared" si="2"/>
        <v>15.600000000000001</v>
      </c>
    </row>
    <row r="26" spans="2:25" ht="20.100000000000001" customHeight="1" x14ac:dyDescent="0.2">
      <c r="B26" s="35" t="s">
        <v>8</v>
      </c>
      <c r="C26" s="38">
        <v>30</v>
      </c>
      <c r="D26" s="40">
        <v>10</v>
      </c>
      <c r="E26" s="40">
        <v>8</v>
      </c>
      <c r="F26" s="40">
        <v>10</v>
      </c>
      <c r="G26" s="40">
        <v>5</v>
      </c>
      <c r="H26" s="40">
        <v>2</v>
      </c>
      <c r="I26" s="40">
        <v>2</v>
      </c>
      <c r="J26" s="40">
        <v>2</v>
      </c>
      <c r="K26" s="40">
        <v>3</v>
      </c>
      <c r="L26" s="40">
        <v>2</v>
      </c>
      <c r="M26" s="40">
        <v>2</v>
      </c>
      <c r="N26" s="40">
        <v>12</v>
      </c>
      <c r="O26" s="40">
        <v>2</v>
      </c>
      <c r="P26" s="40">
        <v>2</v>
      </c>
      <c r="Q26" s="40">
        <v>1.5</v>
      </c>
      <c r="R26" s="44">
        <f t="shared" si="0"/>
        <v>93.5</v>
      </c>
      <c r="S26" s="40">
        <v>3</v>
      </c>
      <c r="T26" s="40"/>
      <c r="U26" s="47">
        <f t="shared" si="1"/>
        <v>3</v>
      </c>
      <c r="V26" s="47">
        <v>0.2</v>
      </c>
      <c r="W26" s="44">
        <v>2</v>
      </c>
      <c r="X26" s="47"/>
      <c r="Y26" s="52">
        <f t="shared" si="2"/>
        <v>98.5</v>
      </c>
    </row>
    <row r="27" spans="2:25" ht="20.100000000000001" customHeight="1" x14ac:dyDescent="0.2">
      <c r="B27" s="35" t="s">
        <v>34</v>
      </c>
      <c r="C27" s="38">
        <v>9</v>
      </c>
      <c r="D27" s="40">
        <v>1.1000000000000001</v>
      </c>
      <c r="E27" s="40">
        <v>2.2000000000000002</v>
      </c>
      <c r="F27" s="40">
        <v>1.3</v>
      </c>
      <c r="G27" s="40">
        <v>1.3</v>
      </c>
      <c r="H27" s="40">
        <v>2</v>
      </c>
      <c r="I27" s="40"/>
      <c r="J27" s="40"/>
      <c r="K27" s="40">
        <v>0.2</v>
      </c>
      <c r="L27" s="40"/>
      <c r="M27" s="40"/>
      <c r="N27" s="40">
        <v>1.2</v>
      </c>
      <c r="O27" s="40">
        <v>0.1</v>
      </c>
      <c r="P27" s="40"/>
      <c r="Q27" s="40">
        <v>1</v>
      </c>
      <c r="R27" s="44">
        <f t="shared" si="0"/>
        <v>19.399999999999999</v>
      </c>
      <c r="S27" s="40">
        <v>0.3</v>
      </c>
      <c r="T27" s="40">
        <v>0.3</v>
      </c>
      <c r="U27" s="47">
        <f t="shared" si="1"/>
        <v>0.6</v>
      </c>
      <c r="V27" s="47">
        <v>0.3</v>
      </c>
      <c r="W27" s="44">
        <v>0.5</v>
      </c>
      <c r="X27" s="47"/>
      <c r="Y27" s="52">
        <f t="shared" si="2"/>
        <v>20.5</v>
      </c>
    </row>
    <row r="28" spans="2:25" ht="20.100000000000001" customHeight="1" x14ac:dyDescent="0.2">
      <c r="B28" s="35" t="s">
        <v>69</v>
      </c>
      <c r="C28" s="38">
        <v>500</v>
      </c>
      <c r="D28" s="40">
        <v>210</v>
      </c>
      <c r="E28" s="40">
        <v>430</v>
      </c>
      <c r="F28" s="40">
        <v>184</v>
      </c>
      <c r="G28" s="40">
        <v>135</v>
      </c>
      <c r="H28" s="40">
        <v>250</v>
      </c>
      <c r="I28" s="40">
        <v>30</v>
      </c>
      <c r="J28" s="40"/>
      <c r="K28" s="40">
        <v>85</v>
      </c>
      <c r="L28" s="40">
        <v>45</v>
      </c>
      <c r="M28" s="40"/>
      <c r="N28" s="40">
        <v>100</v>
      </c>
      <c r="O28" s="40">
        <v>100</v>
      </c>
      <c r="P28" s="40"/>
      <c r="Q28" s="40">
        <v>95</v>
      </c>
      <c r="R28" s="44">
        <f t="shared" si="0"/>
        <v>2164</v>
      </c>
      <c r="S28" s="40">
        <v>95</v>
      </c>
      <c r="T28" s="40">
        <v>50</v>
      </c>
      <c r="U28" s="47">
        <f t="shared" si="1"/>
        <v>145</v>
      </c>
      <c r="V28" s="47">
        <v>9</v>
      </c>
      <c r="W28" s="44"/>
      <c r="X28" s="47">
        <v>35</v>
      </c>
      <c r="Y28" s="52">
        <f t="shared" si="2"/>
        <v>2344</v>
      </c>
    </row>
    <row r="29" spans="2:25" ht="20.100000000000001" customHeight="1" x14ac:dyDescent="0.2">
      <c r="B29" s="35" t="s">
        <v>44</v>
      </c>
      <c r="C29" s="38">
        <v>0.5</v>
      </c>
      <c r="D29" s="40">
        <v>1.5</v>
      </c>
      <c r="E29" s="40">
        <v>0.5</v>
      </c>
      <c r="F29" s="40">
        <v>1.5</v>
      </c>
      <c r="G29" s="40"/>
      <c r="H29" s="40">
        <v>0.4</v>
      </c>
      <c r="I29" s="40">
        <v>0.1</v>
      </c>
      <c r="J29" s="40"/>
      <c r="K29" s="40">
        <v>0.2</v>
      </c>
      <c r="L29" s="40">
        <v>0.1</v>
      </c>
      <c r="M29" s="41"/>
      <c r="N29" s="40">
        <v>0.7</v>
      </c>
      <c r="O29" s="41">
        <v>0.1</v>
      </c>
      <c r="P29" s="41"/>
      <c r="Q29" s="41">
        <v>0.2</v>
      </c>
      <c r="R29" s="44">
        <f t="shared" si="0"/>
        <v>5.8000000000000007</v>
      </c>
      <c r="S29" s="40">
        <v>0.3</v>
      </c>
      <c r="T29" s="40">
        <v>0.1</v>
      </c>
      <c r="U29" s="47">
        <f t="shared" si="1"/>
        <v>0.4</v>
      </c>
      <c r="V29" s="47"/>
      <c r="W29" s="48">
        <v>2.1</v>
      </c>
      <c r="X29" s="47">
        <v>0.1</v>
      </c>
      <c r="Y29" s="52">
        <f t="shared" si="2"/>
        <v>8.4</v>
      </c>
    </row>
    <row r="30" spans="2:25" ht="20.100000000000001" customHeight="1" x14ac:dyDescent="0.2">
      <c r="B30" s="35" t="s">
        <v>35</v>
      </c>
      <c r="C30" s="38">
        <v>0.3</v>
      </c>
      <c r="D30" s="40">
        <v>0.5</v>
      </c>
      <c r="E30" s="40">
        <v>0.3</v>
      </c>
      <c r="F30" s="40">
        <v>0.8</v>
      </c>
      <c r="G30" s="40"/>
      <c r="H30" s="40">
        <v>0.2</v>
      </c>
      <c r="I30" s="40">
        <v>0.1</v>
      </c>
      <c r="J30" s="40"/>
      <c r="K30" s="40">
        <v>0.1</v>
      </c>
      <c r="L30" s="40">
        <v>0.1</v>
      </c>
      <c r="M30" s="41"/>
      <c r="N30" s="40">
        <v>0.7</v>
      </c>
      <c r="O30" s="41">
        <v>0.1</v>
      </c>
      <c r="P30" s="41"/>
      <c r="Q30" s="41">
        <v>0.2</v>
      </c>
      <c r="R30" s="44">
        <f t="shared" si="0"/>
        <v>3.4</v>
      </c>
      <c r="S30" s="40">
        <v>0.3</v>
      </c>
      <c r="T30" s="40">
        <v>0.1</v>
      </c>
      <c r="U30" s="47">
        <f t="shared" si="1"/>
        <v>0.4</v>
      </c>
      <c r="V30" s="47">
        <v>0.1</v>
      </c>
      <c r="W30" s="48">
        <v>1</v>
      </c>
      <c r="X30" s="47">
        <v>0.1</v>
      </c>
      <c r="Y30" s="52">
        <f t="shared" si="2"/>
        <v>4.9000000000000004</v>
      </c>
    </row>
    <row r="31" spans="2:25" ht="20.100000000000001" customHeight="1" x14ac:dyDescent="0.2">
      <c r="B31" s="35" t="s">
        <v>7</v>
      </c>
      <c r="C31" s="38">
        <v>480</v>
      </c>
      <c r="D31" s="40">
        <v>200</v>
      </c>
      <c r="E31" s="40">
        <v>560</v>
      </c>
      <c r="F31" s="40">
        <v>110</v>
      </c>
      <c r="G31" s="40"/>
      <c r="H31" s="40">
        <v>350</v>
      </c>
      <c r="I31" s="40">
        <v>75</v>
      </c>
      <c r="J31" s="40"/>
      <c r="K31" s="40">
        <v>100</v>
      </c>
      <c r="L31" s="40">
        <v>56</v>
      </c>
      <c r="M31" s="40"/>
      <c r="N31" s="40">
        <v>150</v>
      </c>
      <c r="O31" s="40"/>
      <c r="P31" s="40"/>
      <c r="Q31" s="40">
        <v>100</v>
      </c>
      <c r="R31" s="44">
        <f t="shared" si="0"/>
        <v>2181</v>
      </c>
      <c r="S31" s="40">
        <v>100</v>
      </c>
      <c r="T31" s="40"/>
      <c r="U31" s="47">
        <f t="shared" si="1"/>
        <v>100</v>
      </c>
      <c r="V31" s="47">
        <v>270</v>
      </c>
      <c r="W31" s="44"/>
      <c r="X31" s="47"/>
      <c r="Y31" s="52">
        <f t="shared" si="2"/>
        <v>2281</v>
      </c>
    </row>
    <row r="32" spans="2:25" ht="20.100000000000001" customHeight="1" x14ac:dyDescent="0.2">
      <c r="B32" s="35" t="s">
        <v>6</v>
      </c>
      <c r="C32" s="38">
        <v>0.5</v>
      </c>
      <c r="D32" s="40">
        <v>0.1</v>
      </c>
      <c r="E32" s="40">
        <v>0.4</v>
      </c>
      <c r="F32" s="40">
        <v>0.2</v>
      </c>
      <c r="G32" s="40"/>
      <c r="H32" s="40"/>
      <c r="I32" s="40"/>
      <c r="J32" s="40"/>
      <c r="K32" s="40"/>
      <c r="L32" s="40"/>
      <c r="M32" s="40"/>
      <c r="N32" s="40">
        <v>0.1</v>
      </c>
      <c r="O32" s="40"/>
      <c r="P32" s="40"/>
      <c r="Q32" s="40"/>
      <c r="R32" s="44">
        <f t="shared" si="0"/>
        <v>1.3</v>
      </c>
      <c r="S32" s="40"/>
      <c r="T32" s="40"/>
      <c r="U32" s="47">
        <f t="shared" si="1"/>
        <v>0</v>
      </c>
      <c r="V32" s="47">
        <v>0.1</v>
      </c>
      <c r="W32" s="44"/>
      <c r="X32" s="47"/>
      <c r="Y32" s="52">
        <f t="shared" si="2"/>
        <v>1.3</v>
      </c>
    </row>
    <row r="33" spans="2:25" ht="20.100000000000001" customHeight="1" x14ac:dyDescent="0.2">
      <c r="B33" s="35" t="s">
        <v>5</v>
      </c>
      <c r="C33" s="38"/>
      <c r="D33" s="40"/>
      <c r="E33" s="40">
        <v>680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4">
        <f t="shared" si="0"/>
        <v>680</v>
      </c>
      <c r="S33" s="40"/>
      <c r="T33" s="40"/>
      <c r="U33" s="47">
        <f t="shared" si="1"/>
        <v>0</v>
      </c>
      <c r="V33" s="47"/>
      <c r="W33" s="44"/>
      <c r="X33" s="47"/>
      <c r="Y33" s="52">
        <f t="shared" si="2"/>
        <v>680</v>
      </c>
    </row>
    <row r="34" spans="2:25" ht="20.100000000000001" customHeight="1" x14ac:dyDescent="0.2">
      <c r="B34" s="35" t="s">
        <v>4</v>
      </c>
      <c r="C34" s="38">
        <v>3</v>
      </c>
      <c r="D34" s="40">
        <v>0.8</v>
      </c>
      <c r="E34" s="40">
        <v>0.2</v>
      </c>
      <c r="F34" s="40">
        <v>0.9</v>
      </c>
      <c r="G34" s="40">
        <v>0.2</v>
      </c>
      <c r="H34" s="40">
        <v>0.3</v>
      </c>
      <c r="I34" s="40">
        <v>0.3</v>
      </c>
      <c r="J34" s="40">
        <v>0.2</v>
      </c>
      <c r="K34" s="40">
        <v>0.3</v>
      </c>
      <c r="L34" s="40"/>
      <c r="M34" s="40"/>
      <c r="N34" s="40">
        <v>1</v>
      </c>
      <c r="O34" s="40"/>
      <c r="P34" s="40"/>
      <c r="Q34" s="40">
        <v>0.3</v>
      </c>
      <c r="R34" s="44">
        <f t="shared" si="0"/>
        <v>7.5</v>
      </c>
      <c r="S34" s="40"/>
      <c r="T34" s="40"/>
      <c r="U34" s="47">
        <f t="shared" si="1"/>
        <v>0</v>
      </c>
      <c r="V34" s="47"/>
      <c r="W34" s="44"/>
      <c r="X34" s="47">
        <v>0.2</v>
      </c>
      <c r="Y34" s="52">
        <f t="shared" si="2"/>
        <v>7.7</v>
      </c>
    </row>
    <row r="35" spans="2:25" ht="20.100000000000001" customHeight="1" x14ac:dyDescent="0.2">
      <c r="B35" s="35" t="s">
        <v>3</v>
      </c>
      <c r="C35" s="3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4">
        <f t="shared" si="0"/>
        <v>0</v>
      </c>
      <c r="S35" s="40"/>
      <c r="T35" s="40"/>
      <c r="U35" s="47">
        <f t="shared" si="1"/>
        <v>0</v>
      </c>
      <c r="V35" s="47"/>
      <c r="W35" s="44"/>
      <c r="X35" s="47"/>
      <c r="Y35" s="52">
        <f t="shared" si="2"/>
        <v>0</v>
      </c>
    </row>
    <row r="36" spans="2:25" ht="20.100000000000001" customHeight="1" x14ac:dyDescent="0.2">
      <c r="B36" s="35" t="s">
        <v>90</v>
      </c>
      <c r="C36" s="38"/>
      <c r="D36" s="40"/>
      <c r="E36" s="40">
        <v>50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4">
        <f t="shared" si="0"/>
        <v>50</v>
      </c>
      <c r="S36" s="40"/>
      <c r="T36" s="40"/>
      <c r="U36" s="47">
        <f t="shared" si="1"/>
        <v>0</v>
      </c>
      <c r="V36" s="47"/>
      <c r="W36" s="44"/>
      <c r="X36" s="47"/>
      <c r="Y36" s="52">
        <f t="shared" si="2"/>
        <v>50</v>
      </c>
    </row>
    <row r="37" spans="2:25" ht="20.100000000000001" customHeight="1" x14ac:dyDescent="0.2">
      <c r="B37" s="35" t="s">
        <v>89</v>
      </c>
      <c r="C37" s="38"/>
      <c r="D37" s="40"/>
      <c r="E37" s="40">
        <v>50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4">
        <f t="shared" si="0"/>
        <v>50</v>
      </c>
      <c r="S37" s="40"/>
      <c r="T37" s="40"/>
      <c r="U37" s="47">
        <f t="shared" si="1"/>
        <v>0</v>
      </c>
      <c r="V37" s="47"/>
      <c r="W37" s="44"/>
      <c r="X37" s="47"/>
      <c r="Y37" s="52">
        <f t="shared" si="2"/>
        <v>50</v>
      </c>
    </row>
    <row r="38" spans="2:25" s="3" customFormat="1" ht="20.100000000000001" customHeight="1" x14ac:dyDescent="0.2">
      <c r="B38" s="35" t="s">
        <v>70</v>
      </c>
      <c r="C38" s="38">
        <v>9</v>
      </c>
      <c r="D38" s="40">
        <v>6.1</v>
      </c>
      <c r="E38" s="40">
        <v>5.7</v>
      </c>
      <c r="F38" s="40">
        <v>4</v>
      </c>
      <c r="G38" s="40">
        <v>2.8</v>
      </c>
      <c r="H38" s="40">
        <v>3.5</v>
      </c>
      <c r="I38" s="40">
        <v>2.2000000000000002</v>
      </c>
      <c r="J38" s="40">
        <v>1.1000000000000001</v>
      </c>
      <c r="K38" s="40">
        <v>3</v>
      </c>
      <c r="L38" s="40">
        <v>1.2</v>
      </c>
      <c r="M38" s="40">
        <v>0.7</v>
      </c>
      <c r="N38" s="40">
        <v>5.9</v>
      </c>
      <c r="O38" s="40">
        <v>0.9</v>
      </c>
      <c r="P38" s="40">
        <v>0.6</v>
      </c>
      <c r="Q38" s="40">
        <v>2.8</v>
      </c>
      <c r="R38" s="44">
        <f t="shared" si="0"/>
        <v>49.5</v>
      </c>
      <c r="S38" s="40">
        <v>2.8</v>
      </c>
      <c r="T38" s="40">
        <v>1.5</v>
      </c>
      <c r="U38" s="47">
        <f t="shared" si="1"/>
        <v>4.3</v>
      </c>
      <c r="V38" s="47">
        <v>5</v>
      </c>
      <c r="W38" s="49">
        <v>15.8</v>
      </c>
      <c r="X38" s="47">
        <v>16.8</v>
      </c>
      <c r="Y38" s="52">
        <f t="shared" si="2"/>
        <v>86.4</v>
      </c>
    </row>
    <row r="39" spans="2:25" s="2" customFormat="1" ht="20.100000000000001" customHeight="1" x14ac:dyDescent="0.2">
      <c r="B39" s="36" t="s">
        <v>0</v>
      </c>
      <c r="C39" s="38">
        <v>127</v>
      </c>
      <c r="D39" s="40">
        <v>60</v>
      </c>
      <c r="E39" s="40">
        <v>46</v>
      </c>
      <c r="F39" s="40">
        <v>44</v>
      </c>
      <c r="G39" s="40">
        <v>27</v>
      </c>
      <c r="H39" s="40">
        <v>35</v>
      </c>
      <c r="I39" s="40">
        <v>25</v>
      </c>
      <c r="J39" s="40">
        <v>8</v>
      </c>
      <c r="K39" s="40">
        <v>33</v>
      </c>
      <c r="L39" s="40">
        <v>8</v>
      </c>
      <c r="M39" s="83">
        <v>4</v>
      </c>
      <c r="N39" s="40">
        <v>65</v>
      </c>
      <c r="O39" s="83">
        <v>7</v>
      </c>
      <c r="P39" s="83">
        <v>3</v>
      </c>
      <c r="Q39" s="83">
        <v>30</v>
      </c>
      <c r="R39" s="44">
        <f t="shared" si="0"/>
        <v>522</v>
      </c>
      <c r="S39" s="40">
        <v>31</v>
      </c>
      <c r="T39" s="40">
        <v>20</v>
      </c>
      <c r="U39" s="47">
        <f t="shared" si="1"/>
        <v>51</v>
      </c>
      <c r="V39" s="47">
        <v>32</v>
      </c>
      <c r="W39" s="50">
        <v>271</v>
      </c>
      <c r="X39" s="47">
        <v>30</v>
      </c>
      <c r="Y39" s="52">
        <f t="shared" si="2"/>
        <v>874</v>
      </c>
    </row>
    <row r="40" spans="2:25" ht="86.25" customHeight="1" x14ac:dyDescent="0.2">
      <c r="B40" s="55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</sheetData>
  <mergeCells count="7">
    <mergeCell ref="B1:Y1"/>
    <mergeCell ref="B2:Y2"/>
    <mergeCell ref="B3:Y3"/>
    <mergeCell ref="B5:B6"/>
    <mergeCell ref="C5:L5"/>
    <mergeCell ref="M5:Q5"/>
    <mergeCell ref="S5:T5"/>
  </mergeCells>
  <pageMargins left="0.23622047244094488" right="0.23622047244094488" top="0.31496062992125984" bottom="0.27559055118110237" header="0.31496062992125984" footer="0.31496062992125984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zoomScaleNormal="100" workbookViewId="0">
      <pane xSplit="1" topLeftCell="B1" activePane="topRight" state="frozen"/>
      <selection pane="topRight" activeCell="Z14" sqref="Z14"/>
    </sheetView>
  </sheetViews>
  <sheetFormatPr defaultRowHeight="12.75" x14ac:dyDescent="0.2"/>
  <cols>
    <col min="1" max="1" width="24.140625" customWidth="1"/>
    <col min="2" max="2" width="16.140625" customWidth="1"/>
    <col min="3" max="4" width="8.140625" customWidth="1"/>
    <col min="5" max="13" width="8.140625" hidden="1" customWidth="1"/>
    <col min="14" max="16" width="8.140625" customWidth="1"/>
    <col min="17" max="17" width="7.28515625" customWidth="1"/>
    <col min="18" max="18" width="11" customWidth="1"/>
    <col min="19" max="19" width="11.85546875" style="86" customWidth="1"/>
  </cols>
  <sheetData>
    <row r="1" spans="1:29" ht="37.5" customHeight="1" x14ac:dyDescent="0.2">
      <c r="A1" s="109" t="s">
        <v>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29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  <c r="S2" s="87"/>
    </row>
    <row r="3" spans="1:29" ht="22.5" customHeight="1" x14ac:dyDescent="0.2">
      <c r="A3" s="117" t="s">
        <v>30</v>
      </c>
      <c r="B3" s="117" t="s">
        <v>91</v>
      </c>
      <c r="C3" s="115">
        <v>44639</v>
      </c>
      <c r="D3" s="115">
        <v>44646</v>
      </c>
      <c r="E3" s="115"/>
      <c r="F3" s="115"/>
      <c r="G3" s="115"/>
      <c r="H3" s="115"/>
      <c r="I3" s="115"/>
      <c r="J3" s="115"/>
      <c r="K3" s="115"/>
      <c r="L3" s="115"/>
      <c r="M3" s="115"/>
      <c r="N3" s="115">
        <v>44653</v>
      </c>
      <c r="O3" s="115">
        <v>44660</v>
      </c>
      <c r="P3" s="115">
        <v>44667</v>
      </c>
      <c r="Q3" s="115">
        <v>44673</v>
      </c>
      <c r="R3" s="119" t="s">
        <v>26</v>
      </c>
      <c r="S3" s="87"/>
    </row>
    <row r="4" spans="1:29" ht="44.25" customHeight="1" thickBot="1" x14ac:dyDescent="0.25">
      <c r="A4" s="117"/>
      <c r="B4" s="118"/>
      <c r="C4" s="115"/>
      <c r="D4" s="115"/>
      <c r="E4" s="121"/>
      <c r="F4" s="121"/>
      <c r="G4" s="121"/>
      <c r="H4" s="121"/>
      <c r="I4" s="121"/>
      <c r="J4" s="121"/>
      <c r="K4" s="116"/>
      <c r="L4" s="116"/>
      <c r="M4" s="116"/>
      <c r="N4" s="116"/>
      <c r="O4" s="116"/>
      <c r="P4" s="116"/>
      <c r="Q4" s="116"/>
      <c r="R4" s="120"/>
      <c r="S4" s="89"/>
      <c r="T4" s="90"/>
      <c r="V4" s="66"/>
      <c r="Z4" s="66"/>
    </row>
    <row r="5" spans="1:29" ht="12" customHeight="1" x14ac:dyDescent="0.2">
      <c r="A5" s="65" t="s">
        <v>25</v>
      </c>
      <c r="B5" s="84" t="s">
        <v>92</v>
      </c>
      <c r="C5" s="61">
        <v>109.9</v>
      </c>
      <c r="D5" s="60">
        <v>87.6</v>
      </c>
      <c r="E5" s="60"/>
      <c r="F5" s="60"/>
      <c r="G5" s="60"/>
      <c r="H5" s="60"/>
      <c r="I5" s="60"/>
      <c r="J5" s="60"/>
      <c r="K5" s="59"/>
      <c r="L5" s="59"/>
      <c r="M5" s="59"/>
      <c r="N5" s="59">
        <v>98.6</v>
      </c>
      <c r="O5" s="59">
        <v>114.50000000000001</v>
      </c>
      <c r="P5" s="59">
        <v>121.9</v>
      </c>
      <c r="Q5" s="59">
        <v>149.1</v>
      </c>
      <c r="R5" s="58">
        <f>Q5+P5+O5+N5+D5+C5</f>
        <v>681.6</v>
      </c>
      <c r="S5" s="87"/>
      <c r="T5" s="85"/>
      <c r="U5" s="1"/>
      <c r="V5" s="56"/>
      <c r="X5" s="56"/>
      <c r="AB5" s="85"/>
      <c r="AC5" s="56"/>
    </row>
    <row r="6" spans="1:29" ht="12.75" customHeight="1" x14ac:dyDescent="0.2">
      <c r="A6" s="65" t="s">
        <v>24</v>
      </c>
      <c r="B6" s="84" t="s">
        <v>92</v>
      </c>
      <c r="C6" s="61">
        <v>15.3</v>
      </c>
      <c r="D6" s="60">
        <v>12.4</v>
      </c>
      <c r="E6" s="60"/>
      <c r="F6" s="60"/>
      <c r="G6" s="60"/>
      <c r="H6" s="60"/>
      <c r="I6" s="60"/>
      <c r="J6" s="60"/>
      <c r="K6" s="60"/>
      <c r="L6" s="60"/>
      <c r="M6" s="59"/>
      <c r="N6" s="59">
        <v>13.6</v>
      </c>
      <c r="O6" s="59">
        <v>15.2</v>
      </c>
      <c r="P6" s="59">
        <v>17.200000000000003</v>
      </c>
      <c r="Q6" s="59">
        <v>14.6</v>
      </c>
      <c r="R6" s="58">
        <f t="shared" ref="R6:R36" si="0">Q6+P6+O6+N6+D6+C6</f>
        <v>88.3</v>
      </c>
      <c r="S6" s="87"/>
      <c r="T6" s="85"/>
      <c r="U6" s="78"/>
      <c r="V6" s="56"/>
      <c r="X6" s="56"/>
      <c r="AB6" s="85"/>
      <c r="AC6" s="56"/>
    </row>
    <row r="7" spans="1:29" ht="12" customHeight="1" x14ac:dyDescent="0.2">
      <c r="A7" s="65" t="s">
        <v>23</v>
      </c>
      <c r="B7" s="84" t="s">
        <v>92</v>
      </c>
      <c r="C7" s="61">
        <v>12.9</v>
      </c>
      <c r="D7" s="60">
        <v>13.9</v>
      </c>
      <c r="E7" s="60"/>
      <c r="F7" s="60"/>
      <c r="G7" s="60"/>
      <c r="H7" s="60"/>
      <c r="I7" s="60"/>
      <c r="J7" s="60"/>
      <c r="K7" s="60"/>
      <c r="L7" s="60"/>
      <c r="M7" s="59"/>
      <c r="N7" s="59">
        <v>14.5</v>
      </c>
      <c r="O7" s="59">
        <v>13.9</v>
      </c>
      <c r="P7" s="59">
        <v>14.4</v>
      </c>
      <c r="Q7" s="59">
        <v>12.4</v>
      </c>
      <c r="R7" s="58">
        <f t="shared" si="0"/>
        <v>82.000000000000014</v>
      </c>
      <c r="S7" s="87"/>
      <c r="T7" s="85"/>
      <c r="U7" s="78"/>
      <c r="V7" s="56"/>
      <c r="X7" s="56"/>
      <c r="AB7" s="85"/>
      <c r="AC7" s="56"/>
    </row>
    <row r="8" spans="1:29" ht="12.75" customHeight="1" x14ac:dyDescent="0.2">
      <c r="A8" s="65" t="s">
        <v>22</v>
      </c>
      <c r="B8" s="84" t="s">
        <v>92</v>
      </c>
      <c r="C8" s="61">
        <v>11.1</v>
      </c>
      <c r="D8" s="60">
        <v>7.7</v>
      </c>
      <c r="E8" s="60"/>
      <c r="F8" s="60"/>
      <c r="G8" s="60"/>
      <c r="H8" s="60"/>
      <c r="I8" s="60"/>
      <c r="J8" s="60"/>
      <c r="K8" s="60"/>
      <c r="L8" s="60"/>
      <c r="M8" s="59"/>
      <c r="N8" s="59">
        <v>9.7999999999999989</v>
      </c>
      <c r="O8" s="59">
        <v>8.5</v>
      </c>
      <c r="P8" s="59">
        <v>9.1</v>
      </c>
      <c r="Q8" s="59">
        <v>7.9000000000000012</v>
      </c>
      <c r="R8" s="58">
        <f t="shared" si="0"/>
        <v>54.1</v>
      </c>
      <c r="S8" s="87"/>
      <c r="T8" s="85"/>
      <c r="U8" s="78"/>
      <c r="V8" s="56"/>
      <c r="X8" s="56"/>
      <c r="AB8" s="85"/>
      <c r="AC8" s="56"/>
    </row>
    <row r="9" spans="1:29" ht="12.75" customHeight="1" x14ac:dyDescent="0.2">
      <c r="A9" s="65" t="s">
        <v>21</v>
      </c>
      <c r="B9" s="84" t="s">
        <v>92</v>
      </c>
      <c r="C9" s="61">
        <v>13.3</v>
      </c>
      <c r="D9" s="60">
        <v>17.3</v>
      </c>
      <c r="E9" s="60"/>
      <c r="F9" s="60"/>
      <c r="G9" s="60"/>
      <c r="H9" s="60"/>
      <c r="I9" s="60"/>
      <c r="J9" s="60"/>
      <c r="K9" s="60"/>
      <c r="L9" s="60"/>
      <c r="M9" s="59"/>
      <c r="N9" s="59">
        <v>24.2</v>
      </c>
      <c r="O9" s="59">
        <v>23.8</v>
      </c>
      <c r="P9" s="59">
        <v>28</v>
      </c>
      <c r="Q9" s="59">
        <v>27.900000000000002</v>
      </c>
      <c r="R9" s="58">
        <f t="shared" si="0"/>
        <v>134.5</v>
      </c>
      <c r="S9" s="87"/>
      <c r="T9" s="85"/>
      <c r="U9" s="78"/>
      <c r="V9" s="56"/>
      <c r="X9" s="56"/>
      <c r="AB9" s="85"/>
      <c r="AC9" s="56"/>
    </row>
    <row r="10" spans="1:29" ht="12.75" customHeight="1" x14ac:dyDescent="0.2">
      <c r="A10" s="65" t="s">
        <v>20</v>
      </c>
      <c r="B10" s="84" t="s">
        <v>92</v>
      </c>
      <c r="C10" s="61">
        <v>15.399999999999999</v>
      </c>
      <c r="D10" s="60">
        <v>15.6</v>
      </c>
      <c r="E10" s="60"/>
      <c r="F10" s="60"/>
      <c r="G10" s="60"/>
      <c r="H10" s="60"/>
      <c r="I10" s="60"/>
      <c r="J10" s="60"/>
      <c r="K10" s="60"/>
      <c r="L10" s="60"/>
      <c r="M10" s="59"/>
      <c r="N10" s="59">
        <v>18.000000000000004</v>
      </c>
      <c r="O10" s="59">
        <v>16.2</v>
      </c>
      <c r="P10" s="59">
        <v>18.499999999999996</v>
      </c>
      <c r="Q10" s="59">
        <v>22.3</v>
      </c>
      <c r="R10" s="58">
        <f t="shared" si="0"/>
        <v>106</v>
      </c>
      <c r="S10" s="87"/>
      <c r="T10" s="85"/>
      <c r="U10" s="78"/>
      <c r="V10" s="56"/>
      <c r="W10" s="56"/>
      <c r="X10" s="56"/>
      <c r="AB10" s="85"/>
      <c r="AC10" s="56"/>
    </row>
    <row r="11" spans="1:29" ht="12.75" customHeight="1" x14ac:dyDescent="0.2">
      <c r="A11" s="65" t="s">
        <v>19</v>
      </c>
      <c r="B11" s="84" t="s">
        <v>92</v>
      </c>
      <c r="C11" s="61">
        <v>70.699999999999989</v>
      </c>
      <c r="D11" s="60">
        <v>68.5</v>
      </c>
      <c r="E11" s="60"/>
      <c r="F11" s="60"/>
      <c r="G11" s="60"/>
      <c r="H11" s="60"/>
      <c r="I11" s="60"/>
      <c r="J11" s="60"/>
      <c r="K11" s="60"/>
      <c r="L11" s="60"/>
      <c r="M11" s="59"/>
      <c r="N11" s="59">
        <v>68.7</v>
      </c>
      <c r="O11" s="59">
        <v>91.1</v>
      </c>
      <c r="P11" s="59">
        <v>63.2</v>
      </c>
      <c r="Q11" s="59">
        <v>64</v>
      </c>
      <c r="R11" s="58">
        <f t="shared" si="0"/>
        <v>426.2</v>
      </c>
      <c r="S11" s="87"/>
      <c r="T11" s="85"/>
      <c r="U11" s="78"/>
      <c r="V11" s="56"/>
      <c r="X11" s="56"/>
      <c r="AB11" s="85"/>
      <c r="AC11" s="56"/>
    </row>
    <row r="12" spans="1:29" ht="12.75" customHeight="1" x14ac:dyDescent="0.2">
      <c r="A12" s="65" t="s">
        <v>18</v>
      </c>
      <c r="B12" s="84" t="s">
        <v>92</v>
      </c>
      <c r="C12" s="61">
        <v>23</v>
      </c>
      <c r="D12" s="60">
        <v>23</v>
      </c>
      <c r="E12" s="60"/>
      <c r="F12" s="60"/>
      <c r="G12" s="60"/>
      <c r="H12" s="60"/>
      <c r="I12" s="60"/>
      <c r="J12" s="60"/>
      <c r="K12" s="60"/>
      <c r="L12" s="60"/>
      <c r="M12" s="59"/>
      <c r="N12" s="59">
        <v>23.799999999999997</v>
      </c>
      <c r="O12" s="59">
        <v>32.200000000000003</v>
      </c>
      <c r="P12" s="59">
        <v>21.3</v>
      </c>
      <c r="Q12" s="59">
        <v>22</v>
      </c>
      <c r="R12" s="58">
        <f t="shared" si="0"/>
        <v>145.30000000000001</v>
      </c>
      <c r="S12" s="87"/>
      <c r="T12" s="85"/>
      <c r="U12" s="78"/>
      <c r="V12" s="56"/>
      <c r="X12" s="56"/>
      <c r="AB12" s="85"/>
      <c r="AC12" s="56"/>
    </row>
    <row r="13" spans="1:29" ht="12.75" customHeight="1" x14ac:dyDescent="0.2">
      <c r="A13" s="65" t="s">
        <v>17</v>
      </c>
      <c r="B13" s="84" t="s">
        <v>92</v>
      </c>
      <c r="C13" s="61">
        <v>2.6</v>
      </c>
      <c r="D13" s="60">
        <v>1.4</v>
      </c>
      <c r="E13" s="60"/>
      <c r="F13" s="60"/>
      <c r="G13" s="60"/>
      <c r="H13" s="60"/>
      <c r="I13" s="60"/>
      <c r="J13" s="60"/>
      <c r="K13" s="60"/>
      <c r="L13" s="60"/>
      <c r="M13" s="59"/>
      <c r="N13" s="59">
        <v>5.1999999999999993</v>
      </c>
      <c r="O13" s="59">
        <v>1.7199999999999998</v>
      </c>
      <c r="P13" s="59">
        <v>1.5</v>
      </c>
      <c r="Q13" s="59">
        <v>1.4999999999999998</v>
      </c>
      <c r="R13" s="58">
        <f t="shared" si="0"/>
        <v>13.919999999999998</v>
      </c>
      <c r="S13" s="87"/>
      <c r="T13" s="85"/>
      <c r="U13" s="78"/>
      <c r="V13" s="56"/>
      <c r="X13" s="56"/>
      <c r="AB13" s="85"/>
      <c r="AC13" s="56"/>
    </row>
    <row r="14" spans="1:29" ht="12.75" customHeight="1" x14ac:dyDescent="0.2">
      <c r="A14" s="65" t="s">
        <v>100</v>
      </c>
      <c r="B14" s="84" t="s">
        <v>92</v>
      </c>
      <c r="C14" s="61">
        <v>23.6</v>
      </c>
      <c r="D14" s="60">
        <v>22.4</v>
      </c>
      <c r="E14" s="60"/>
      <c r="F14" s="60"/>
      <c r="G14" s="60"/>
      <c r="H14" s="60"/>
      <c r="I14" s="60"/>
      <c r="J14" s="60"/>
      <c r="K14" s="60"/>
      <c r="L14" s="60"/>
      <c r="M14" s="59"/>
      <c r="N14" s="59">
        <v>22.700000000000003</v>
      </c>
      <c r="O14" s="59">
        <v>25.7</v>
      </c>
      <c r="P14" s="59">
        <v>20.799999999999997</v>
      </c>
      <c r="Q14" s="59">
        <v>15.399999999999999</v>
      </c>
      <c r="R14" s="58">
        <f t="shared" si="0"/>
        <v>130.6</v>
      </c>
      <c r="S14" s="87"/>
      <c r="T14" s="85"/>
      <c r="U14" s="78"/>
      <c r="V14" s="56"/>
      <c r="W14" s="56"/>
      <c r="X14" s="56"/>
      <c r="AB14" s="85"/>
      <c r="AC14" s="56"/>
    </row>
    <row r="15" spans="1:29" ht="12.75" customHeight="1" x14ac:dyDescent="0.2">
      <c r="A15" s="65" t="s">
        <v>38</v>
      </c>
      <c r="B15" s="84" t="s">
        <v>92</v>
      </c>
      <c r="C15" s="61">
        <v>8.7999999999999989</v>
      </c>
      <c r="D15" s="60">
        <v>7.0000000000000009</v>
      </c>
      <c r="E15" s="60"/>
      <c r="F15" s="60"/>
      <c r="G15" s="60"/>
      <c r="H15" s="60"/>
      <c r="I15" s="60"/>
      <c r="J15" s="60"/>
      <c r="K15" s="60"/>
      <c r="L15" s="60"/>
      <c r="M15" s="59"/>
      <c r="N15" s="59">
        <v>7.8000000000000007</v>
      </c>
      <c r="O15" s="59">
        <v>8.6000000000000014</v>
      </c>
      <c r="P15" s="59">
        <v>7.8000000000000007</v>
      </c>
      <c r="Q15" s="59">
        <v>7.6</v>
      </c>
      <c r="R15" s="58">
        <f t="shared" si="0"/>
        <v>47.6</v>
      </c>
      <c r="S15" s="87"/>
      <c r="T15" s="85"/>
      <c r="U15" s="78"/>
      <c r="V15" s="56"/>
      <c r="X15" s="56"/>
      <c r="AB15" s="85"/>
      <c r="AC15" s="56"/>
    </row>
    <row r="16" spans="1:29" ht="12.75" customHeight="1" x14ac:dyDescent="0.2">
      <c r="A16" s="65" t="s">
        <v>104</v>
      </c>
      <c r="B16" s="84" t="s">
        <v>93</v>
      </c>
      <c r="C16" s="61">
        <v>210.89999999999998</v>
      </c>
      <c r="D16" s="60">
        <v>277.5</v>
      </c>
      <c r="E16" s="60"/>
      <c r="F16" s="60"/>
      <c r="G16" s="60"/>
      <c r="H16" s="60"/>
      <c r="I16" s="60"/>
      <c r="J16" s="60"/>
      <c r="K16" s="60"/>
      <c r="L16" s="60"/>
      <c r="M16" s="59"/>
      <c r="N16" s="59">
        <v>242.99999999999997</v>
      </c>
      <c r="O16" s="59">
        <v>197.5</v>
      </c>
      <c r="P16" s="59">
        <v>210.7</v>
      </c>
      <c r="Q16" s="59">
        <v>251.60000000000002</v>
      </c>
      <c r="R16" s="58">
        <f t="shared" si="0"/>
        <v>1391.1999999999998</v>
      </c>
      <c r="S16" s="87"/>
      <c r="T16" s="85"/>
      <c r="U16" s="78"/>
      <c r="V16" s="56"/>
      <c r="X16" s="56"/>
      <c r="AB16" s="85"/>
      <c r="AC16" s="56"/>
    </row>
    <row r="17" spans="1:29" ht="12.75" customHeight="1" x14ac:dyDescent="0.2">
      <c r="A17" s="65" t="s">
        <v>15</v>
      </c>
      <c r="B17" s="84" t="s">
        <v>92</v>
      </c>
      <c r="C17" s="61">
        <v>63.1</v>
      </c>
      <c r="D17" s="60">
        <v>59.8</v>
      </c>
      <c r="E17" s="60"/>
      <c r="F17" s="60"/>
      <c r="G17" s="60"/>
      <c r="H17" s="60"/>
      <c r="I17" s="60"/>
      <c r="J17" s="60"/>
      <c r="K17" s="60"/>
      <c r="L17" s="60"/>
      <c r="M17" s="59"/>
      <c r="N17" s="59">
        <v>62.800000000000004</v>
      </c>
      <c r="O17" s="59">
        <v>51.600000000000009</v>
      </c>
      <c r="P17" s="59">
        <v>45.1</v>
      </c>
      <c r="Q17" s="59">
        <v>45.8</v>
      </c>
      <c r="R17" s="58">
        <f t="shared" si="0"/>
        <v>328.20000000000005</v>
      </c>
      <c r="S17" s="87"/>
      <c r="T17" s="85"/>
      <c r="U17" s="78"/>
      <c r="V17" s="56"/>
      <c r="X17" s="56"/>
      <c r="AB17" s="85"/>
      <c r="AC17" s="56"/>
    </row>
    <row r="18" spans="1:29" ht="12.75" customHeight="1" x14ac:dyDescent="0.2">
      <c r="A18" s="65" t="s">
        <v>14</v>
      </c>
      <c r="B18" s="84" t="s">
        <v>92</v>
      </c>
      <c r="C18" s="61">
        <v>4.1999999999999993</v>
      </c>
      <c r="D18" s="60">
        <v>3.7000000000000006</v>
      </c>
      <c r="E18" s="60"/>
      <c r="F18" s="60"/>
      <c r="G18" s="60"/>
      <c r="H18" s="60"/>
      <c r="I18" s="60"/>
      <c r="J18" s="60"/>
      <c r="K18" s="60"/>
      <c r="L18" s="60"/>
      <c r="M18" s="59"/>
      <c r="N18" s="59">
        <v>3.5</v>
      </c>
      <c r="O18" s="59">
        <v>3.0000000000000004</v>
      </c>
      <c r="P18" s="59">
        <v>4.1000000000000005</v>
      </c>
      <c r="Q18" s="59">
        <v>2.6999999999999997</v>
      </c>
      <c r="R18" s="58">
        <f t="shared" si="0"/>
        <v>21.2</v>
      </c>
      <c r="S18" s="87"/>
      <c r="T18" s="85"/>
      <c r="U18" s="78"/>
      <c r="V18" s="56"/>
      <c r="X18" s="56"/>
      <c r="AB18" s="85"/>
      <c r="AC18" s="56"/>
    </row>
    <row r="19" spans="1:29" ht="12.75" customHeight="1" x14ac:dyDescent="0.2">
      <c r="A19" s="65" t="s">
        <v>13</v>
      </c>
      <c r="B19" s="84" t="s">
        <v>92</v>
      </c>
      <c r="C19" s="61">
        <v>8.8999999999999986</v>
      </c>
      <c r="D19" s="60">
        <v>9.1000000000000014</v>
      </c>
      <c r="E19" s="60"/>
      <c r="F19" s="60"/>
      <c r="G19" s="60"/>
      <c r="H19" s="60"/>
      <c r="I19" s="60"/>
      <c r="J19" s="60"/>
      <c r="K19" s="60"/>
      <c r="L19" s="60"/>
      <c r="M19" s="59"/>
      <c r="N19" s="59">
        <v>9.1</v>
      </c>
      <c r="O19" s="59">
        <v>9.6999999999999993</v>
      </c>
      <c r="P19" s="59">
        <v>8.6</v>
      </c>
      <c r="Q19" s="59">
        <v>9.5</v>
      </c>
      <c r="R19" s="58">
        <f t="shared" si="0"/>
        <v>54.9</v>
      </c>
      <c r="S19" s="87"/>
      <c r="T19" s="85"/>
      <c r="U19" s="78"/>
      <c r="V19" s="56"/>
      <c r="X19" s="56"/>
      <c r="AB19" s="85"/>
      <c r="AC19" s="56"/>
    </row>
    <row r="20" spans="1:29" ht="12.75" customHeight="1" x14ac:dyDescent="0.2">
      <c r="A20" s="65" t="s">
        <v>12</v>
      </c>
      <c r="B20" s="84" t="s">
        <v>92</v>
      </c>
      <c r="C20" s="61">
        <v>8.6</v>
      </c>
      <c r="D20" s="60">
        <v>7.1999999999999993</v>
      </c>
      <c r="E20" s="60"/>
      <c r="F20" s="60"/>
      <c r="G20" s="60"/>
      <c r="H20" s="60"/>
      <c r="I20" s="60"/>
      <c r="J20" s="60"/>
      <c r="K20" s="60"/>
      <c r="L20" s="60"/>
      <c r="M20" s="59"/>
      <c r="N20" s="59">
        <v>7.7999999999999989</v>
      </c>
      <c r="O20" s="59">
        <v>6.1000000000000014</v>
      </c>
      <c r="P20" s="59">
        <v>6.8</v>
      </c>
      <c r="Q20" s="59">
        <v>6.2</v>
      </c>
      <c r="R20" s="58">
        <f t="shared" si="0"/>
        <v>42.699999999999996</v>
      </c>
      <c r="S20" s="87"/>
      <c r="T20" s="85"/>
      <c r="U20" s="78"/>
      <c r="V20" s="56"/>
      <c r="X20" s="56"/>
      <c r="AB20" s="85"/>
      <c r="AC20" s="56"/>
    </row>
    <row r="21" spans="1:29" ht="12" customHeight="1" x14ac:dyDescent="0.2">
      <c r="A21" s="65" t="s">
        <v>11</v>
      </c>
      <c r="B21" s="84" t="s">
        <v>92</v>
      </c>
      <c r="C21" s="61">
        <v>124</v>
      </c>
      <c r="D21" s="60">
        <v>80.599999999999994</v>
      </c>
      <c r="E21" s="60"/>
      <c r="F21" s="60"/>
      <c r="G21" s="60"/>
      <c r="H21" s="60"/>
      <c r="I21" s="60"/>
      <c r="J21" s="60"/>
      <c r="K21" s="60"/>
      <c r="L21" s="60"/>
      <c r="M21" s="59"/>
      <c r="N21" s="59">
        <v>102.3</v>
      </c>
      <c r="O21" s="59">
        <v>93.2</v>
      </c>
      <c r="P21" s="59">
        <v>101.5</v>
      </c>
      <c r="Q21" s="59">
        <v>111.6</v>
      </c>
      <c r="R21" s="58">
        <f t="shared" si="0"/>
        <v>613.20000000000005</v>
      </c>
      <c r="S21" s="87"/>
      <c r="T21" s="85"/>
      <c r="U21" s="78"/>
      <c r="V21" s="56"/>
      <c r="X21" s="56"/>
      <c r="AB21" s="85"/>
      <c r="AC21" s="56"/>
    </row>
    <row r="22" spans="1:29" ht="12.75" customHeight="1" x14ac:dyDescent="0.2">
      <c r="A22" s="65" t="s">
        <v>10</v>
      </c>
      <c r="B22" s="84" t="s">
        <v>92</v>
      </c>
      <c r="C22" s="61">
        <v>1</v>
      </c>
      <c r="D22" s="60">
        <v>1.3</v>
      </c>
      <c r="E22" s="60"/>
      <c r="F22" s="60"/>
      <c r="G22" s="60"/>
      <c r="H22" s="60"/>
      <c r="I22" s="60"/>
      <c r="J22" s="60"/>
      <c r="K22" s="60"/>
      <c r="L22" s="60"/>
      <c r="M22" s="59"/>
      <c r="N22" s="59">
        <v>3.3</v>
      </c>
      <c r="O22" s="59">
        <v>1.3</v>
      </c>
      <c r="P22" s="59">
        <v>28.6</v>
      </c>
      <c r="Q22" s="59">
        <v>2.1</v>
      </c>
      <c r="R22" s="58">
        <f t="shared" si="0"/>
        <v>37.599999999999994</v>
      </c>
      <c r="S22" s="87"/>
      <c r="T22" s="85"/>
      <c r="U22" s="78"/>
      <c r="V22" s="56"/>
      <c r="X22" s="56"/>
      <c r="AB22" s="85"/>
      <c r="AC22" s="56"/>
    </row>
    <row r="23" spans="1:29" ht="12" customHeight="1" x14ac:dyDescent="0.2">
      <c r="A23" s="65" t="s">
        <v>9</v>
      </c>
      <c r="B23" s="84" t="s">
        <v>92</v>
      </c>
      <c r="C23" s="61">
        <v>15.600000000000001</v>
      </c>
      <c r="D23" s="60">
        <v>13.400000000000002</v>
      </c>
      <c r="E23" s="60"/>
      <c r="F23" s="60"/>
      <c r="G23" s="60"/>
      <c r="H23" s="60"/>
      <c r="I23" s="60"/>
      <c r="J23" s="60"/>
      <c r="K23" s="60"/>
      <c r="L23" s="60"/>
      <c r="M23" s="59"/>
      <c r="N23" s="59">
        <v>15.600000000000001</v>
      </c>
      <c r="O23" s="59">
        <v>19.899999999999999</v>
      </c>
      <c r="P23" s="59">
        <v>17.799999999999997</v>
      </c>
      <c r="Q23" s="59">
        <v>16.600000000000001</v>
      </c>
      <c r="R23" s="58">
        <f t="shared" si="0"/>
        <v>98.9</v>
      </c>
      <c r="S23" s="87"/>
      <c r="T23" s="85"/>
      <c r="U23" s="78"/>
      <c r="V23" s="56"/>
      <c r="X23" s="56"/>
      <c r="AB23" s="85"/>
      <c r="AC23" s="56"/>
    </row>
    <row r="24" spans="1:29" ht="12.75" customHeight="1" x14ac:dyDescent="0.2">
      <c r="A24" s="65" t="s">
        <v>8</v>
      </c>
      <c r="B24" s="84" t="s">
        <v>92</v>
      </c>
      <c r="C24" s="61">
        <v>98.5</v>
      </c>
      <c r="D24" s="60">
        <v>104</v>
      </c>
      <c r="E24" s="60"/>
      <c r="F24" s="60"/>
      <c r="G24" s="60"/>
      <c r="H24" s="60"/>
      <c r="I24" s="60"/>
      <c r="J24" s="60"/>
      <c r="K24" s="60"/>
      <c r="L24" s="60"/>
      <c r="M24" s="59"/>
      <c r="N24" s="59">
        <v>97.8</v>
      </c>
      <c r="O24" s="59">
        <v>87</v>
      </c>
      <c r="P24" s="59">
        <v>85</v>
      </c>
      <c r="Q24" s="59">
        <v>134.9</v>
      </c>
      <c r="R24" s="58">
        <f t="shared" si="0"/>
        <v>607.20000000000005</v>
      </c>
      <c r="S24" s="87"/>
      <c r="T24" s="85"/>
      <c r="U24" s="78"/>
      <c r="V24" s="56"/>
      <c r="X24" s="56"/>
      <c r="AB24" s="85"/>
      <c r="AC24" s="56"/>
    </row>
    <row r="25" spans="1:29" ht="12" customHeight="1" x14ac:dyDescent="0.2">
      <c r="A25" s="65" t="s">
        <v>34</v>
      </c>
      <c r="B25" s="84" t="s">
        <v>92</v>
      </c>
      <c r="C25" s="61">
        <v>20.5</v>
      </c>
      <c r="D25" s="60">
        <v>15.8</v>
      </c>
      <c r="E25" s="60"/>
      <c r="F25" s="60"/>
      <c r="G25" s="60"/>
      <c r="H25" s="60"/>
      <c r="I25" s="60"/>
      <c r="J25" s="60"/>
      <c r="K25" s="60"/>
      <c r="L25" s="60"/>
      <c r="M25" s="59"/>
      <c r="N25" s="59">
        <v>16.299999999999997</v>
      </c>
      <c r="O25" s="59">
        <v>15.2</v>
      </c>
      <c r="P25" s="59">
        <v>13.399999999999999</v>
      </c>
      <c r="Q25" s="59">
        <v>18.400000000000002</v>
      </c>
      <c r="R25" s="58">
        <f t="shared" si="0"/>
        <v>99.6</v>
      </c>
      <c r="S25" s="87"/>
      <c r="T25" s="85"/>
      <c r="U25" s="78"/>
      <c r="V25" s="56"/>
      <c r="X25" s="56"/>
      <c r="AB25" s="85"/>
      <c r="AC25" s="56"/>
    </row>
    <row r="26" spans="1:29" ht="12.75" customHeight="1" x14ac:dyDescent="0.2">
      <c r="A26" s="65" t="s">
        <v>101</v>
      </c>
      <c r="B26" s="84" t="s">
        <v>94</v>
      </c>
      <c r="C26" s="61">
        <v>2344</v>
      </c>
      <c r="D26" s="60">
        <v>1783</v>
      </c>
      <c r="E26" s="60"/>
      <c r="F26" s="60"/>
      <c r="G26" s="60"/>
      <c r="H26" s="60"/>
      <c r="I26" s="60"/>
      <c r="J26" s="60"/>
      <c r="K26" s="60"/>
      <c r="L26" s="60"/>
      <c r="M26" s="59"/>
      <c r="N26" s="59">
        <v>2015</v>
      </c>
      <c r="O26" s="59">
        <v>2245.5</v>
      </c>
      <c r="P26" s="59">
        <v>1532</v>
      </c>
      <c r="Q26" s="59">
        <v>1318</v>
      </c>
      <c r="R26" s="58">
        <f t="shared" si="0"/>
        <v>11237.5</v>
      </c>
      <c r="S26" s="87"/>
      <c r="T26" s="85"/>
      <c r="U26" s="78"/>
      <c r="V26" s="56"/>
      <c r="X26" s="56"/>
      <c r="AB26" s="85"/>
      <c r="AC26" s="56"/>
    </row>
    <row r="27" spans="1:29" ht="12.75" customHeight="1" x14ac:dyDescent="0.2">
      <c r="A27" s="65" t="s">
        <v>102</v>
      </c>
      <c r="B27" s="84" t="s">
        <v>92</v>
      </c>
      <c r="C27" s="61">
        <v>8.4</v>
      </c>
      <c r="D27" s="60">
        <v>8.1000000000000014</v>
      </c>
      <c r="E27" s="60"/>
      <c r="F27" s="60"/>
      <c r="G27" s="60"/>
      <c r="H27" s="60"/>
      <c r="I27" s="60"/>
      <c r="J27" s="60"/>
      <c r="K27" s="60"/>
      <c r="L27" s="60"/>
      <c r="M27" s="59"/>
      <c r="N27" s="59">
        <v>7.7</v>
      </c>
      <c r="O27" s="59">
        <v>6.7000000000000011</v>
      </c>
      <c r="P27" s="59">
        <v>6.2</v>
      </c>
      <c r="Q27" s="59">
        <v>6.4</v>
      </c>
      <c r="R27" s="58">
        <f t="shared" si="0"/>
        <v>43.500000000000007</v>
      </c>
      <c r="S27" s="87"/>
      <c r="T27" s="85"/>
      <c r="U27" s="78"/>
      <c r="V27" s="56"/>
      <c r="X27" s="56"/>
      <c r="AB27" s="85"/>
      <c r="AC27" s="56"/>
    </row>
    <row r="28" spans="1:29" ht="12" customHeight="1" x14ac:dyDescent="0.2">
      <c r="A28" s="65" t="s">
        <v>35</v>
      </c>
      <c r="B28" s="84" t="s">
        <v>92</v>
      </c>
      <c r="C28" s="61">
        <v>4.9000000000000004</v>
      </c>
      <c r="D28" s="60">
        <v>5.3000000000000007</v>
      </c>
      <c r="E28" s="60"/>
      <c r="F28" s="60"/>
      <c r="G28" s="60"/>
      <c r="H28" s="60"/>
      <c r="I28" s="60"/>
      <c r="J28" s="60"/>
      <c r="K28" s="60"/>
      <c r="L28" s="60"/>
      <c r="M28" s="59"/>
      <c r="N28" s="59">
        <v>5.0000000000000009</v>
      </c>
      <c r="O28" s="59">
        <v>5.1000000000000005</v>
      </c>
      <c r="P28" s="59">
        <v>4.8000000000000007</v>
      </c>
      <c r="Q28" s="59">
        <v>5.5</v>
      </c>
      <c r="R28" s="58">
        <f t="shared" si="0"/>
        <v>30.6</v>
      </c>
      <c r="S28" s="87"/>
      <c r="T28" s="85"/>
      <c r="U28" s="78"/>
      <c r="V28" s="56"/>
      <c r="X28" s="56"/>
      <c r="AB28" s="85"/>
      <c r="AC28" s="56"/>
    </row>
    <row r="29" spans="1:29" ht="15" x14ac:dyDescent="0.2">
      <c r="A29" s="65" t="s">
        <v>103</v>
      </c>
      <c r="B29" s="84" t="s">
        <v>94</v>
      </c>
      <c r="C29" s="61">
        <v>2281</v>
      </c>
      <c r="D29" s="60">
        <v>1484</v>
      </c>
      <c r="E29" s="60"/>
      <c r="F29" s="60"/>
      <c r="G29" s="60"/>
      <c r="H29" s="60"/>
      <c r="I29" s="60"/>
      <c r="J29" s="60"/>
      <c r="K29" s="60"/>
      <c r="L29" s="60"/>
      <c r="M29" s="59"/>
      <c r="N29" s="59">
        <v>1420</v>
      </c>
      <c r="O29" s="59">
        <v>1435</v>
      </c>
      <c r="P29" s="59">
        <v>1335</v>
      </c>
      <c r="Q29" s="59">
        <v>1505</v>
      </c>
      <c r="R29" s="58">
        <f t="shared" si="0"/>
        <v>9460</v>
      </c>
      <c r="S29" s="87"/>
      <c r="T29" s="85"/>
      <c r="U29" s="78"/>
      <c r="V29" s="56"/>
      <c r="X29" s="56"/>
      <c r="AB29" s="85"/>
      <c r="AC29" s="56"/>
    </row>
    <row r="30" spans="1:29" ht="12.75" customHeight="1" x14ac:dyDescent="0.2">
      <c r="A30" s="65" t="s">
        <v>6</v>
      </c>
      <c r="B30" s="84" t="s">
        <v>92</v>
      </c>
      <c r="C30" s="61">
        <v>1.3</v>
      </c>
      <c r="D30" s="60">
        <v>1.9000000000000001</v>
      </c>
      <c r="E30" s="60"/>
      <c r="F30" s="60"/>
      <c r="G30" s="60"/>
      <c r="H30" s="60"/>
      <c r="I30" s="60"/>
      <c r="J30" s="60"/>
      <c r="K30" s="60"/>
      <c r="L30" s="60"/>
      <c r="M30" s="59"/>
      <c r="N30" s="59">
        <v>0.60000000000000009</v>
      </c>
      <c r="O30" s="59">
        <v>1.4000000000000001</v>
      </c>
      <c r="P30" s="59">
        <v>0.7</v>
      </c>
      <c r="Q30" s="59">
        <v>1</v>
      </c>
      <c r="R30" s="58">
        <f t="shared" si="0"/>
        <v>6.9</v>
      </c>
      <c r="S30" s="87"/>
      <c r="T30" s="85"/>
      <c r="U30" s="78"/>
      <c r="V30" s="56"/>
      <c r="X30" s="56"/>
      <c r="AB30" s="85"/>
      <c r="AC30" s="56"/>
    </row>
    <row r="31" spans="1:29" ht="12.75" customHeight="1" x14ac:dyDescent="0.2">
      <c r="A31" s="65" t="s">
        <v>105</v>
      </c>
      <c r="B31" s="84" t="s">
        <v>95</v>
      </c>
      <c r="C31" s="61">
        <v>680</v>
      </c>
      <c r="D31" s="60">
        <v>1200</v>
      </c>
      <c r="E31" s="60"/>
      <c r="F31" s="60"/>
      <c r="G31" s="60"/>
      <c r="H31" s="60"/>
      <c r="I31" s="60"/>
      <c r="J31" s="60"/>
      <c r="K31" s="60"/>
      <c r="L31" s="60"/>
      <c r="M31" s="59"/>
      <c r="N31" s="59">
        <v>1300</v>
      </c>
      <c r="O31" s="59">
        <v>700</v>
      </c>
      <c r="P31" s="59">
        <v>600</v>
      </c>
      <c r="Q31" s="59">
        <v>1200</v>
      </c>
      <c r="R31" s="58">
        <f t="shared" si="0"/>
        <v>5680</v>
      </c>
      <c r="S31" s="87"/>
      <c r="T31" s="85"/>
      <c r="U31" s="78"/>
      <c r="V31" s="56"/>
      <c r="X31" s="56"/>
      <c r="AB31" s="85"/>
      <c r="AC31" s="56"/>
    </row>
    <row r="32" spans="1:29" ht="12" customHeight="1" x14ac:dyDescent="0.2">
      <c r="A32" s="65" t="s">
        <v>4</v>
      </c>
      <c r="B32" s="84" t="s">
        <v>92</v>
      </c>
      <c r="C32" s="61">
        <v>7.7</v>
      </c>
      <c r="D32" s="60">
        <v>8.2000000000000011</v>
      </c>
      <c r="E32" s="60"/>
      <c r="F32" s="60"/>
      <c r="G32" s="60"/>
      <c r="H32" s="60"/>
      <c r="I32" s="60"/>
      <c r="J32" s="60"/>
      <c r="K32" s="60"/>
      <c r="L32" s="60"/>
      <c r="M32" s="59"/>
      <c r="N32" s="59">
        <v>9</v>
      </c>
      <c r="O32" s="59">
        <v>7</v>
      </c>
      <c r="P32" s="59">
        <v>7.5000000000000018</v>
      </c>
      <c r="Q32" s="59">
        <v>10.4</v>
      </c>
      <c r="R32" s="58">
        <f t="shared" si="0"/>
        <v>49.800000000000011</v>
      </c>
      <c r="S32" s="87"/>
      <c r="T32" s="85"/>
      <c r="U32" s="78"/>
      <c r="V32" s="56"/>
      <c r="X32" s="56"/>
      <c r="AB32" s="85"/>
      <c r="AC32" s="56"/>
    </row>
    <row r="33" spans="1:29" ht="12.75" customHeight="1" x14ac:dyDescent="0.2">
      <c r="A33" s="65" t="s">
        <v>3</v>
      </c>
      <c r="B33" s="84" t="s">
        <v>92</v>
      </c>
      <c r="C33" s="61">
        <v>0</v>
      </c>
      <c r="D33" s="60">
        <v>0</v>
      </c>
      <c r="E33" s="60"/>
      <c r="F33" s="60"/>
      <c r="G33" s="60"/>
      <c r="H33" s="60"/>
      <c r="I33" s="60"/>
      <c r="J33" s="60"/>
      <c r="K33" s="60"/>
      <c r="L33" s="60"/>
      <c r="M33" s="59"/>
      <c r="N33" s="59">
        <v>0</v>
      </c>
      <c r="O33" s="59">
        <v>0</v>
      </c>
      <c r="P33" s="59">
        <v>0</v>
      </c>
      <c r="Q33" s="59">
        <v>0</v>
      </c>
      <c r="R33" s="58">
        <f t="shared" si="0"/>
        <v>0</v>
      </c>
      <c r="S33" s="87"/>
      <c r="T33" s="85"/>
      <c r="U33" s="78"/>
      <c r="V33" s="56"/>
      <c r="X33" s="56"/>
      <c r="AB33" s="85"/>
      <c r="AC33" s="56"/>
    </row>
    <row r="34" spans="1:29" ht="12.75" customHeight="1" x14ac:dyDescent="0.2">
      <c r="A34" s="65" t="s">
        <v>2</v>
      </c>
      <c r="B34" s="84" t="s">
        <v>96</v>
      </c>
      <c r="C34" s="61">
        <v>50</v>
      </c>
      <c r="D34" s="60">
        <v>100</v>
      </c>
      <c r="E34" s="60"/>
      <c r="F34" s="60"/>
      <c r="G34" s="60"/>
      <c r="H34" s="60"/>
      <c r="I34" s="60"/>
      <c r="J34" s="60"/>
      <c r="K34" s="60"/>
      <c r="L34" s="60"/>
      <c r="M34" s="59"/>
      <c r="N34" s="59">
        <v>50</v>
      </c>
      <c r="O34" s="59">
        <v>50</v>
      </c>
      <c r="P34" s="59">
        <v>50</v>
      </c>
      <c r="Q34" s="59">
        <v>50</v>
      </c>
      <c r="R34" s="58">
        <f t="shared" si="0"/>
        <v>350</v>
      </c>
      <c r="S34" s="87"/>
      <c r="T34" s="85"/>
      <c r="U34" s="78"/>
      <c r="V34" s="56"/>
      <c r="X34" s="56"/>
      <c r="AB34" s="85"/>
      <c r="AC34" s="56"/>
    </row>
    <row r="35" spans="1:29" ht="12.75" customHeight="1" x14ac:dyDescent="0.2">
      <c r="A35" s="65" t="s">
        <v>1</v>
      </c>
      <c r="B35" s="84" t="s">
        <v>96</v>
      </c>
      <c r="C35" s="61">
        <v>50</v>
      </c>
      <c r="D35" s="60">
        <v>50</v>
      </c>
      <c r="E35" s="60"/>
      <c r="F35" s="60"/>
      <c r="G35" s="60"/>
      <c r="H35" s="60"/>
      <c r="I35" s="60"/>
      <c r="J35" s="60"/>
      <c r="K35" s="60"/>
      <c r="L35" s="60"/>
      <c r="M35" s="59"/>
      <c r="N35" s="59">
        <v>50</v>
      </c>
      <c r="O35" s="59">
        <v>50</v>
      </c>
      <c r="P35" s="59">
        <v>50</v>
      </c>
      <c r="Q35" s="59">
        <v>50</v>
      </c>
      <c r="R35" s="58">
        <f t="shared" si="0"/>
        <v>300</v>
      </c>
      <c r="S35" s="87"/>
      <c r="T35" s="85"/>
      <c r="U35" s="78"/>
      <c r="V35" s="56"/>
      <c r="X35" s="56"/>
      <c r="AB35" s="85"/>
      <c r="AC35" s="56"/>
    </row>
    <row r="36" spans="1:29" s="63" customFormat="1" ht="15" customHeight="1" x14ac:dyDescent="0.2">
      <c r="A36" s="64" t="s">
        <v>106</v>
      </c>
      <c r="B36" s="84" t="s">
        <v>97</v>
      </c>
      <c r="C36" s="61">
        <v>86.4</v>
      </c>
      <c r="D36" s="60">
        <v>81.3</v>
      </c>
      <c r="E36" s="60"/>
      <c r="F36" s="60"/>
      <c r="G36" s="60"/>
      <c r="H36" s="60"/>
      <c r="I36" s="60"/>
      <c r="J36" s="60"/>
      <c r="K36" s="60"/>
      <c r="L36" s="60"/>
      <c r="M36" s="59"/>
      <c r="N36" s="59">
        <v>81.400000000000006</v>
      </c>
      <c r="O36" s="59">
        <v>80.699999999999989</v>
      </c>
      <c r="P36" s="59">
        <v>83.399999999999991</v>
      </c>
      <c r="Q36" s="59">
        <v>87</v>
      </c>
      <c r="R36" s="58">
        <f t="shared" si="0"/>
        <v>500.20000000000005</v>
      </c>
      <c r="S36" s="87"/>
      <c r="T36" s="87"/>
      <c r="U36" s="78"/>
      <c r="V36" s="56"/>
      <c r="X36" s="56"/>
      <c r="Z36"/>
      <c r="AB36" s="85"/>
      <c r="AC36" s="56"/>
    </row>
    <row r="37" spans="1:29" s="57" customFormat="1" ht="14.25" customHeight="1" x14ac:dyDescent="0.2">
      <c r="A37" s="62" t="s">
        <v>0</v>
      </c>
      <c r="B37" s="84" t="s">
        <v>98</v>
      </c>
      <c r="C37" s="61">
        <v>874</v>
      </c>
      <c r="D37" s="60">
        <v>882</v>
      </c>
      <c r="E37" s="60"/>
      <c r="F37" s="60"/>
      <c r="G37" s="60"/>
      <c r="H37" s="60"/>
      <c r="I37" s="60"/>
      <c r="J37" s="60"/>
      <c r="K37" s="60"/>
      <c r="L37" s="60"/>
      <c r="M37" s="59"/>
      <c r="N37" s="59">
        <v>862</v>
      </c>
      <c r="O37" s="59">
        <v>962</v>
      </c>
      <c r="P37" s="59">
        <v>986</v>
      </c>
      <c r="Q37" s="59">
        <v>931</v>
      </c>
      <c r="R37" s="58">
        <f>Q37+P37+O37+N37+D37+C37</f>
        <v>5497</v>
      </c>
      <c r="S37" s="87"/>
      <c r="T37" s="85"/>
      <c r="U37" s="78"/>
      <c r="V37" s="56"/>
      <c r="X37" s="56"/>
      <c r="Z37"/>
      <c r="AB37" s="85"/>
      <c r="AC37" s="56"/>
    </row>
    <row r="38" spans="1:29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88"/>
      <c r="U38" s="78"/>
    </row>
    <row r="39" spans="1:29" x14ac:dyDescent="0.2">
      <c r="U39" s="1"/>
    </row>
    <row r="40" spans="1:29" x14ac:dyDescent="0.2">
      <c r="R40" s="56"/>
      <c r="U40" s="1"/>
    </row>
    <row r="41" spans="1:29" x14ac:dyDescent="0.2">
      <c r="R41" s="56"/>
      <c r="U41" s="1"/>
    </row>
    <row r="42" spans="1:29" x14ac:dyDescent="0.2">
      <c r="U42" s="1"/>
    </row>
    <row r="43" spans="1:29" x14ac:dyDescent="0.2">
      <c r="U43" s="1"/>
    </row>
    <row r="44" spans="1:29" x14ac:dyDescent="0.2">
      <c r="U44" s="1"/>
    </row>
    <row r="45" spans="1:29" x14ac:dyDescent="0.2">
      <c r="U45" s="1"/>
    </row>
  </sheetData>
  <mergeCells count="19">
    <mergeCell ref="K3:K4"/>
    <mergeCell ref="L3:L4"/>
    <mergeCell ref="M3:M4"/>
    <mergeCell ref="A1:R2"/>
    <mergeCell ref="N3:N4"/>
    <mergeCell ref="O3:O4"/>
    <mergeCell ref="P3:P4"/>
    <mergeCell ref="Q3:Q4"/>
    <mergeCell ref="C3:C4"/>
    <mergeCell ref="D3:D4"/>
    <mergeCell ref="A3:A4"/>
    <mergeCell ref="B3:B4"/>
    <mergeCell ref="R3:R4"/>
    <mergeCell ref="E3:E4"/>
    <mergeCell ref="F3:F4"/>
    <mergeCell ref="G3:G4"/>
    <mergeCell ref="H3:H4"/>
    <mergeCell ref="I3:I4"/>
    <mergeCell ref="J3:J4"/>
  </mergeCells>
  <pageMargins left="0" right="0" top="0" bottom="0" header="0.27559055118110237" footer="0.39370078740157483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план 19.03.2022</vt:lpstr>
      <vt:lpstr>факт 19.03.2022</vt:lpstr>
      <vt:lpstr>свод</vt:lpstr>
      <vt:lpstr>Лист2</vt:lpstr>
      <vt:lpstr>'план 19.03.2022'!Область_печати</vt:lpstr>
      <vt:lpstr>свод!Область_печати</vt:lpstr>
      <vt:lpstr>'факт 19.03.2022'!Область_печати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prodrinok</cp:lastModifiedBy>
  <cp:lastPrinted>2022-04-23T08:47:35Z</cp:lastPrinted>
  <dcterms:created xsi:type="dcterms:W3CDTF">2014-09-05T13:20:08Z</dcterms:created>
  <dcterms:modified xsi:type="dcterms:W3CDTF">2022-04-25T13:19:50Z</dcterms:modified>
</cp:coreProperties>
</file>